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8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<sst xmlns="http://schemas.openxmlformats.org/spreadsheetml/2006/main" count="67" uniqueCount="48">
  <si>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</si>
  <si>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</si>
  <si>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</si>
  <si>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</si>
  <si>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</si>
  <si>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</si>
  <si>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</si>
  <si>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</si>
  <si>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</si>
  <si>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</si>
  <si>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</si>
  <si>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</si>
  <si>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</si>
  <si>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</si>
  <si>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</si>
  <si>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</si>
  <si>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</si>
  <si>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</si>
  <si>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</si>
  <si>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</si>
  <si>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</si>
  <si>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</si>
  <si>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</si>
  <si>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</si>
  <si>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</si>
  <si>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</si>
  <si>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</si>
  <si>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</si>
  <si>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</si>
  <si>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</si>
  <si>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</si>
  <si>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</si>
  <si>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</si>
  <si>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</si>
  <si>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</si>
  <si>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</si>
  <si>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</si>
  <si>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</si>
  <si>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</si>
  <si>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</si>
  <si>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</si>
  <si>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</si>
  <si>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</si>
  <si>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</si>
  <si>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</si>
  <si>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ABRIL DE 2016</t>
  </si>
  <si>
    <t>Taxa de juros SELIC acumulada de 01/11/2000 a 31/03/2016</t>
  </si>
  <si>
    <t>Valor da UFIR com juros até 31/03/2016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</si>
</sst>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3" t="s">
        <v>7</v>
      </c>
      <c r="B13" s="43"/>
      <c r="C13" s="43"/>
      <c r="D13" s="43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3" t="s">
        <v>16</v>
      </c>
      <c r="B18" s="43"/>
      <c r="C18" s="43"/>
      <c r="D18" s="43"/>
    </row>
    <row r="19" spans="1:4" ht="12.75" customHeight="1">
      <c r="A19" s="18" t="s">
        <v>8</v>
      </c>
      <c r="B19" s="18" t="s">
        <v>17</v>
      </c>
      <c r="C19" s="18">
        <v>1</v>
      </c>
      <c r="D19" s="44"/>
    </row>
    <row r="20" spans="1:4" ht="12.75" customHeight="1">
      <c r="A20" s="18" t="s">
        <v>10</v>
      </c>
      <c r="B20" s="18" t="s">
        <v>18</v>
      </c>
      <c r="C20" s="18">
        <v>2</v>
      </c>
      <c r="D20" s="44"/>
    </row>
    <row r="21" spans="1:4" ht="13.5" customHeight="1">
      <c r="A21" s="18" t="s">
        <v>12</v>
      </c>
      <c r="B21" s="18" t="s">
        <v>19</v>
      </c>
      <c r="C21" s="18">
        <v>3</v>
      </c>
      <c r="D21" s="44"/>
    </row>
    <row r="22" spans="1:4" ht="27.75" customHeight="1">
      <c r="A22" s="18" t="s">
        <v>14</v>
      </c>
      <c r="B22" s="18" t="s">
        <v>20</v>
      </c>
      <c r="C22" s="18">
        <v>4</v>
      </c>
      <c r="D22" s="44"/>
    </row>
    <row r="23" spans="1:4" ht="12.75" customHeight="1">
      <c r="A23" s="43" t="s">
        <v>21</v>
      </c>
      <c r="B23" s="43"/>
      <c r="C23" s="43"/>
      <c r="D23" s="43"/>
    </row>
    <row r="24" spans="1:4" ht="13.5" customHeight="1">
      <c r="A24" s="18" t="s">
        <v>8</v>
      </c>
      <c r="B24" s="18" t="s">
        <v>22</v>
      </c>
      <c r="C24" s="18">
        <v>1</v>
      </c>
      <c r="D24" s="44"/>
    </row>
    <row r="25" spans="1:4" ht="26.25" customHeight="1">
      <c r="A25" s="18" t="s">
        <v>10</v>
      </c>
      <c r="B25" s="18" t="s">
        <v>23</v>
      </c>
      <c r="C25" s="18">
        <v>2</v>
      </c>
      <c r="D25" s="44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7"/>
      <c r="C30" s="47"/>
      <c r="D30" s="23">
        <f>Selic!M48/100</f>
        <v>1.9936870000000004</v>
      </c>
    </row>
    <row r="31" spans="1:4" ht="27" customHeight="1">
      <c r="A31" s="48" t="s">
        <v>47</v>
      </c>
      <c r="B31" s="48"/>
      <c r="C31" s="48"/>
      <c r="D31" s="24">
        <f>D29*D30+D29</f>
        <v>3.1855823367000005</v>
      </c>
    </row>
    <row r="32" spans="1:4" ht="27" customHeight="1">
      <c r="A32" s="49" t="s">
        <v>28</v>
      </c>
      <c r="B32" s="49"/>
      <c r="C32" s="49"/>
      <c r="D32" s="25">
        <f>D31*200</f>
        <v>637.1164673400001</v>
      </c>
    </row>
    <row r="33" spans="1:4" ht="12.75">
      <c r="A33" s="49" t="s">
        <v>29</v>
      </c>
      <c r="B33" s="49"/>
      <c r="C33" s="49"/>
      <c r="D33" s="25">
        <f>D31*3000000</f>
        <v>9556747.010100001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>
        <v>0.95</v>
      </c>
      <c r="I17" s="34">
        <v>0.87</v>
      </c>
      <c r="J17" s="34">
        <v>0.91</v>
      </c>
      <c r="K17" s="34">
        <v>0.95</v>
      </c>
      <c r="L17" s="34">
        <v>0.84</v>
      </c>
      <c r="M17" s="34">
        <v>0.96</v>
      </c>
    </row>
    <row r="18" spans="1:13" ht="12">
      <c r="A18" s="29">
        <v>2015</v>
      </c>
      <c r="B18" s="34">
        <v>0.94</v>
      </c>
      <c r="C18" s="34">
        <v>0.82</v>
      </c>
      <c r="D18" s="34">
        <v>1.04</v>
      </c>
      <c r="E18" s="34">
        <v>0.95</v>
      </c>
      <c r="F18" s="34">
        <v>0.99</v>
      </c>
      <c r="G18" s="34">
        <v>1.07</v>
      </c>
      <c r="H18" s="34">
        <v>1.18</v>
      </c>
      <c r="I18" s="34">
        <v>1.11</v>
      </c>
      <c r="J18" s="34">
        <v>1.11</v>
      </c>
      <c r="K18" s="34">
        <v>1.11</v>
      </c>
      <c r="L18" s="34">
        <v>1.06</v>
      </c>
      <c r="M18" s="34">
        <v>1.16</v>
      </c>
    </row>
    <row r="19" spans="1:13" ht="12">
      <c r="A19" s="29">
        <v>2016</v>
      </c>
      <c r="B19" s="34">
        <v>1.06</v>
      </c>
      <c r="C19" s="34">
        <v>1</v>
      </c>
      <c r="D19" s="34">
        <v>1.16</v>
      </c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177.30870000000004</v>
      </c>
      <c r="G42" s="32">
        <f t="shared" si="14"/>
        <v>178.12870000000004</v>
      </c>
      <c r="H42" s="32">
        <f t="shared" si="14"/>
        <v>179.07870000000003</v>
      </c>
      <c r="I42" s="32">
        <f t="shared" si="14"/>
        <v>179.94870000000003</v>
      </c>
      <c r="J42" s="32">
        <f t="shared" si="14"/>
        <v>180.85870000000003</v>
      </c>
      <c r="K42" s="32">
        <f t="shared" si="14"/>
        <v>181.80870000000002</v>
      </c>
      <c r="L42" s="32">
        <f t="shared" si="14"/>
        <v>182.64870000000002</v>
      </c>
      <c r="M42" s="32">
        <f t="shared" si="14"/>
        <v>183.60870000000003</v>
      </c>
    </row>
    <row r="43" spans="1:13" ht="12">
      <c r="A43" s="29">
        <v>2015</v>
      </c>
      <c r="B43" s="32">
        <f t="shared" si="1"/>
        <v>184.54870000000003</v>
      </c>
      <c r="C43" s="32">
        <f aca="true" t="shared" si="15" ref="C43:M43">B43+C18</f>
        <v>185.36870000000002</v>
      </c>
      <c r="D43" s="32">
        <f t="shared" si="15"/>
        <v>186.4087</v>
      </c>
      <c r="E43" s="32">
        <f t="shared" si="15"/>
        <v>187.3587</v>
      </c>
      <c r="F43" s="32">
        <f t="shared" si="15"/>
        <v>188.3487</v>
      </c>
      <c r="G43" s="32">
        <f t="shared" si="15"/>
        <v>189.4187</v>
      </c>
      <c r="H43" s="32">
        <f t="shared" si="15"/>
        <v>190.5987</v>
      </c>
      <c r="I43" s="32">
        <f t="shared" si="15"/>
        <v>191.70870000000002</v>
      </c>
      <c r="J43" s="32">
        <f t="shared" si="15"/>
        <v>192.81870000000004</v>
      </c>
      <c r="K43" s="32">
        <f t="shared" si="15"/>
        <v>193.92870000000005</v>
      </c>
      <c r="L43" s="32">
        <f t="shared" si="15"/>
        <v>194.98870000000005</v>
      </c>
      <c r="M43" s="32">
        <f t="shared" si="15"/>
        <v>196.14870000000005</v>
      </c>
    </row>
    <row r="44" spans="1:13" ht="12">
      <c r="A44" s="29">
        <v>2016</v>
      </c>
      <c r="B44" s="32">
        <f t="shared" si="1"/>
        <v>197.20870000000005</v>
      </c>
      <c r="C44" s="32">
        <f aca="true" t="shared" si="16" ref="C44:M44">B44+C19</f>
        <v>198.20870000000005</v>
      </c>
      <c r="D44" s="32">
        <f t="shared" si="16"/>
        <v>199.36870000000005</v>
      </c>
      <c r="E44" s="32">
        <f t="shared" si="16"/>
        <v>199.36870000000005</v>
      </c>
      <c r="F44" s="32">
        <f t="shared" si="16"/>
        <v>199.36870000000005</v>
      </c>
      <c r="G44" s="32">
        <f t="shared" si="16"/>
        <v>199.36870000000005</v>
      </c>
      <c r="H44" s="32">
        <f t="shared" si="16"/>
        <v>199.36870000000005</v>
      </c>
      <c r="I44" s="32">
        <f t="shared" si="16"/>
        <v>199.36870000000005</v>
      </c>
      <c r="J44" s="32">
        <f t="shared" si="16"/>
        <v>199.36870000000005</v>
      </c>
      <c r="K44" s="32">
        <f t="shared" si="16"/>
        <v>199.36870000000005</v>
      </c>
      <c r="L44" s="32">
        <f t="shared" si="16"/>
        <v>199.36870000000005</v>
      </c>
      <c r="M44" s="32">
        <f t="shared" si="16"/>
        <v>199.36870000000005</v>
      </c>
    </row>
    <row r="45" spans="1:13" ht="12">
      <c r="A45" s="29">
        <v>2017</v>
      </c>
      <c r="B45" s="32">
        <f t="shared" si="1"/>
        <v>199.36870000000005</v>
      </c>
      <c r="C45" s="32">
        <f aca="true" t="shared" si="17" ref="C45:M45">B45+C20</f>
        <v>199.36870000000005</v>
      </c>
      <c r="D45" s="32">
        <f t="shared" si="17"/>
        <v>199.36870000000005</v>
      </c>
      <c r="E45" s="32">
        <f t="shared" si="17"/>
        <v>199.36870000000005</v>
      </c>
      <c r="F45" s="32">
        <f t="shared" si="17"/>
        <v>199.36870000000005</v>
      </c>
      <c r="G45" s="32">
        <f t="shared" si="17"/>
        <v>199.36870000000005</v>
      </c>
      <c r="H45" s="32">
        <f t="shared" si="17"/>
        <v>199.36870000000005</v>
      </c>
      <c r="I45" s="32">
        <f t="shared" si="17"/>
        <v>199.36870000000005</v>
      </c>
      <c r="J45" s="32">
        <f t="shared" si="17"/>
        <v>199.36870000000005</v>
      </c>
      <c r="K45" s="32">
        <f t="shared" si="17"/>
        <v>199.36870000000005</v>
      </c>
      <c r="L45" s="32">
        <f t="shared" si="17"/>
        <v>199.36870000000005</v>
      </c>
      <c r="M45" s="32">
        <f t="shared" si="17"/>
        <v>199.36870000000005</v>
      </c>
    </row>
    <row r="46" spans="1:13" ht="12">
      <c r="A46" s="29">
        <v>2018</v>
      </c>
      <c r="B46" s="32">
        <f t="shared" si="1"/>
        <v>199.36870000000005</v>
      </c>
      <c r="C46" s="32">
        <f aca="true" t="shared" si="18" ref="C46:M46">B46+C21</f>
        <v>199.36870000000005</v>
      </c>
      <c r="D46" s="32">
        <f t="shared" si="18"/>
        <v>199.36870000000005</v>
      </c>
      <c r="E46" s="32">
        <f t="shared" si="18"/>
        <v>199.36870000000005</v>
      </c>
      <c r="F46" s="32">
        <f t="shared" si="18"/>
        <v>199.36870000000005</v>
      </c>
      <c r="G46" s="32">
        <f t="shared" si="18"/>
        <v>199.36870000000005</v>
      </c>
      <c r="H46" s="32">
        <f t="shared" si="18"/>
        <v>199.36870000000005</v>
      </c>
      <c r="I46" s="32">
        <f t="shared" si="18"/>
        <v>199.36870000000005</v>
      </c>
      <c r="J46" s="32">
        <f t="shared" si="18"/>
        <v>199.36870000000005</v>
      </c>
      <c r="K46" s="32">
        <f t="shared" si="18"/>
        <v>199.36870000000005</v>
      </c>
      <c r="L46" s="32">
        <f t="shared" si="18"/>
        <v>199.36870000000005</v>
      </c>
      <c r="M46" s="32">
        <f t="shared" si="18"/>
        <v>199.36870000000005</v>
      </c>
    </row>
    <row r="47" spans="1:13" ht="12">
      <c r="A47" s="29">
        <v>2019</v>
      </c>
      <c r="B47" s="32">
        <f t="shared" si="1"/>
        <v>199.36870000000005</v>
      </c>
      <c r="C47" s="32">
        <f aca="true" t="shared" si="19" ref="C47:M47">B47+C22</f>
        <v>199.36870000000005</v>
      </c>
      <c r="D47" s="32">
        <f t="shared" si="19"/>
        <v>199.36870000000005</v>
      </c>
      <c r="E47" s="32">
        <f t="shared" si="19"/>
        <v>199.36870000000005</v>
      </c>
      <c r="F47" s="32">
        <f t="shared" si="19"/>
        <v>199.36870000000005</v>
      </c>
      <c r="G47" s="32">
        <f t="shared" si="19"/>
        <v>199.36870000000005</v>
      </c>
      <c r="H47" s="32">
        <f t="shared" si="19"/>
        <v>199.36870000000005</v>
      </c>
      <c r="I47" s="32">
        <f t="shared" si="19"/>
        <v>199.36870000000005</v>
      </c>
      <c r="J47" s="32">
        <f t="shared" si="19"/>
        <v>199.36870000000005</v>
      </c>
      <c r="K47" s="32">
        <f t="shared" si="19"/>
        <v>199.36870000000005</v>
      </c>
      <c r="L47" s="32">
        <f t="shared" si="19"/>
        <v>199.36870000000005</v>
      </c>
      <c r="M47" s="32">
        <f t="shared" si="19"/>
        <v>199.36870000000005</v>
      </c>
    </row>
    <row r="48" spans="1:13" ht="12">
      <c r="A48" s="29">
        <v>2020</v>
      </c>
      <c r="B48" s="32">
        <f t="shared" si="1"/>
        <v>199.36870000000005</v>
      </c>
      <c r="C48" s="32">
        <f aca="true" t="shared" si="20" ref="C48:M48">B48+C23</f>
        <v>199.36870000000005</v>
      </c>
      <c r="D48" s="32">
        <f t="shared" si="20"/>
        <v>199.36870000000005</v>
      </c>
      <c r="E48" s="32">
        <f t="shared" si="20"/>
        <v>199.36870000000005</v>
      </c>
      <c r="F48" s="32">
        <f t="shared" si="20"/>
        <v>199.36870000000005</v>
      </c>
      <c r="G48" s="32">
        <f t="shared" si="20"/>
        <v>199.36870000000005</v>
      </c>
      <c r="H48" s="32">
        <f t="shared" si="20"/>
        <v>199.36870000000005</v>
      </c>
      <c r="I48" s="32">
        <f t="shared" si="20"/>
        <v>199.36870000000005</v>
      </c>
      <c r="J48" s="32">
        <f t="shared" si="20"/>
        <v>199.36870000000005</v>
      </c>
      <c r="K48" s="32">
        <f t="shared" si="20"/>
        <v>199.36870000000005</v>
      </c>
      <c r="L48" s="32">
        <f t="shared" si="20"/>
        <v>199.36870000000005</v>
      </c>
      <c r="M48" s="32">
        <f t="shared" si="20"/>
        <v>199.36870000000005</v>
      </c>
    </row>
  </sheetData>
  <sheetProtection sheet="1" objects="1" scenarios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de Melo Queiroz</dc:creator>
  <cp:keywords/>
  <dc:description/>
  <cp:lastModifiedBy>Aline de Melo Queiroz</cp:lastModifiedBy>
  <dcterms:created xsi:type="dcterms:W3CDTF">2016-04-01T11:41:53Z</dcterms:created>
  <dcterms:modified xsi:type="dcterms:W3CDTF">2016-04-01T12:55:57Z</dcterms:modified>
  <cp:category/>
  <cp:version/>
  <cp:contentType/>
  <cp:contentStatus/>
</cp:coreProperties>
</file>