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<sst xmlns="http://schemas.openxmlformats.org/spreadsheetml/2006/main" count="67" uniqueCount="48">
  <si>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</si>
  <si>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</si>
  <si>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</si>
  <si>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</si>
  <si>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</si>
  <si>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</si>
  <si>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</si>
  <si>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</si>
  <si>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</si>
  <si>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</si>
  <si>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</si>
  <si>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</si>
  <si>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</si>
  <si>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</si>
  <si>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</si>
  <si>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</si>
  <si>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</si>
  <si>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</si>
  <si>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</si>
  <si>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</si>
  <si>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</si>
  <si>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</si>
  <si>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</si>
  <si>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</si>
  <si>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</si>
  <si>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</si>
  <si>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</si>
  <si>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</si>
  <si>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</si>
  <si>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</si>
  <si>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</si>
  <si>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</si>
  <si>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</si>
  <si>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</si>
  <si>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</si>
  <si>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</si>
  <si>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</si>
  <si>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</si>
  <si>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</si>
  <si>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</si>
  <si>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</si>
  <si>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</si>
  <si>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</si>
  <si>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</si>
  <si>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</si>
  <si>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MAIO DE 2014</t>
  </si>
  <si>
    <t>Taxa de juros SELIC acumulada de 01/11/2000 a 30/04/2014</t>
  </si>
  <si>
    <t>Valor da UFIR com juros até 30/04/2014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</si>
</sst>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7">
      <selection activeCell="K12" sqref="K12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5" t="s">
        <v>0</v>
      </c>
      <c r="B5" s="45"/>
      <c r="C5" s="45"/>
      <c r="D5" s="45"/>
    </row>
    <row r="6" spans="1:4" ht="12.75" customHeight="1">
      <c r="A6" s="46" t="s">
        <v>1</v>
      </c>
      <c r="B6" s="46"/>
      <c r="C6" s="46"/>
      <c r="D6" s="46"/>
    </row>
    <row r="7" spans="1:4" ht="19.5" customHeight="1">
      <c r="A7" s="47" t="s">
        <v>45</v>
      </c>
      <c r="B7" s="47"/>
      <c r="C7" s="47"/>
      <c r="D7" s="47"/>
    </row>
    <row r="8" spans="1:4" ht="15.75" customHeight="1">
      <c r="A8" s="15" t="s">
        <v>2</v>
      </c>
      <c r="B8" s="48"/>
      <c r="C8" s="48"/>
      <c r="D8" s="48"/>
    </row>
    <row r="9" spans="1:4" ht="15.75" customHeight="1">
      <c r="A9" s="15" t="s">
        <v>3</v>
      </c>
      <c r="B9" s="48"/>
      <c r="C9" s="48"/>
      <c r="D9" s="48"/>
    </row>
    <row r="10" spans="1:4" ht="15" customHeight="1">
      <c r="A10" s="16" t="s">
        <v>4</v>
      </c>
      <c r="B10" s="49"/>
      <c r="C10" s="49"/>
      <c r="D10" s="49"/>
    </row>
    <row r="11" spans="1:4" ht="12.75">
      <c r="A11" s="43" t="s">
        <v>5</v>
      </c>
      <c r="B11" s="43"/>
      <c r="C11" s="43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3" t="s">
        <v>7</v>
      </c>
      <c r="B13" s="43"/>
      <c r="C13" s="43"/>
      <c r="D13" s="43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3" t="s">
        <v>16</v>
      </c>
      <c r="B18" s="43"/>
      <c r="C18" s="43"/>
      <c r="D18" s="43"/>
    </row>
    <row r="19" spans="1:4" ht="12.75" customHeight="1">
      <c r="A19" s="18" t="s">
        <v>8</v>
      </c>
      <c r="B19" s="18" t="s">
        <v>17</v>
      </c>
      <c r="C19" s="18">
        <v>1</v>
      </c>
      <c r="D19" s="44"/>
    </row>
    <row r="20" spans="1:4" ht="12.75" customHeight="1">
      <c r="A20" s="18" t="s">
        <v>10</v>
      </c>
      <c r="B20" s="18" t="s">
        <v>18</v>
      </c>
      <c r="C20" s="18">
        <v>2</v>
      </c>
      <c r="D20" s="44"/>
    </row>
    <row r="21" spans="1:4" ht="13.5" customHeight="1">
      <c r="A21" s="18" t="s">
        <v>12</v>
      </c>
      <c r="B21" s="18" t="s">
        <v>19</v>
      </c>
      <c r="C21" s="18">
        <v>3</v>
      </c>
      <c r="D21" s="44"/>
    </row>
    <row r="22" spans="1:4" ht="27.75" customHeight="1">
      <c r="A22" s="18" t="s">
        <v>14</v>
      </c>
      <c r="B22" s="18" t="s">
        <v>20</v>
      </c>
      <c r="C22" s="18">
        <v>4</v>
      </c>
      <c r="D22" s="44"/>
    </row>
    <row r="23" spans="1:4" ht="12.75" customHeight="1">
      <c r="A23" s="43" t="s">
        <v>21</v>
      </c>
      <c r="B23" s="43"/>
      <c r="C23" s="43"/>
      <c r="D23" s="43"/>
    </row>
    <row r="24" spans="1:4" ht="13.5" customHeight="1">
      <c r="A24" s="18" t="s">
        <v>8</v>
      </c>
      <c r="B24" s="18" t="s">
        <v>22</v>
      </c>
      <c r="C24" s="18">
        <v>1</v>
      </c>
      <c r="D24" s="44"/>
    </row>
    <row r="25" spans="1:4" ht="26.25" customHeight="1">
      <c r="A25" s="18" t="s">
        <v>10</v>
      </c>
      <c r="B25" s="18" t="s">
        <v>23</v>
      </c>
      <c r="C25" s="18">
        <v>2</v>
      </c>
      <c r="D25" s="44"/>
    </row>
    <row r="26" spans="1:4" ht="25.5" customHeight="1">
      <c r="A26" s="38" t="s">
        <v>24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25</v>
      </c>
      <c r="B27" s="38"/>
      <c r="C27" s="38"/>
      <c r="D27" s="21">
        <f>D26-(D26*0.5)</f>
        <v>0</v>
      </c>
    </row>
    <row r="28" spans="1:4" ht="27.75" customHeight="1">
      <c r="A28" s="38" t="s">
        <v>26</v>
      </c>
      <c r="B28" s="38"/>
      <c r="C28" s="38"/>
      <c r="D28" s="21">
        <f>D26*1.5</f>
        <v>0</v>
      </c>
    </row>
    <row r="29" spans="1:4" ht="27.75" customHeight="1">
      <c r="A29" s="39" t="s">
        <v>27</v>
      </c>
      <c r="B29" s="39"/>
      <c r="C29" s="39"/>
      <c r="D29" s="22">
        <v>1.0641</v>
      </c>
    </row>
    <row r="30" spans="1:4" ht="27.75" customHeight="1">
      <c r="A30" s="40" t="s">
        <v>46</v>
      </c>
      <c r="B30" s="41"/>
      <c r="C30" s="41"/>
      <c r="D30" s="23">
        <f>Selic!M48/100</f>
        <v>1.7643870000000004</v>
      </c>
    </row>
    <row r="31" spans="1:4" ht="27" customHeight="1">
      <c r="A31" s="42" t="s">
        <v>47</v>
      </c>
      <c r="B31" s="42"/>
      <c r="C31" s="42"/>
      <c r="D31" s="24">
        <f>D29*D30+D29</f>
        <v>2.9415842067000004</v>
      </c>
    </row>
    <row r="32" spans="1:4" ht="27" customHeight="1">
      <c r="A32" s="37" t="s">
        <v>28</v>
      </c>
      <c r="B32" s="37"/>
      <c r="C32" s="37"/>
      <c r="D32" s="25">
        <f>D31*200</f>
        <v>588.3168413400001</v>
      </c>
    </row>
    <row r="33" spans="1:4" ht="12.75">
      <c r="A33" s="37" t="s">
        <v>29</v>
      </c>
      <c r="B33" s="37"/>
      <c r="C33" s="37"/>
      <c r="D33" s="25">
        <f>D31*3000000</f>
        <v>8824752.6201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3">
      <selection activeCell="E17" sqref="E17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>
        <v>0.85</v>
      </c>
      <c r="C17" s="34">
        <v>0.79</v>
      </c>
      <c r="D17" s="34">
        <v>0.77</v>
      </c>
      <c r="E17" s="34">
        <v>0.82</v>
      </c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50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1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1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1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1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170.88870000000006</v>
      </c>
      <c r="K41" s="32">
        <f t="shared" si="13"/>
        <v>171.69870000000006</v>
      </c>
      <c r="L41" s="32">
        <f t="shared" si="13"/>
        <v>172.41870000000006</v>
      </c>
      <c r="M41" s="32">
        <f t="shared" si="13"/>
        <v>173.20870000000005</v>
      </c>
    </row>
    <row r="42" spans="1:13" ht="12">
      <c r="A42" s="29">
        <v>2014</v>
      </c>
      <c r="B42" s="32">
        <f t="shared" si="1"/>
        <v>174.05870000000004</v>
      </c>
      <c r="C42" s="32">
        <f aca="true" t="shared" si="14" ref="C42:M42">B42+C17</f>
        <v>174.84870000000004</v>
      </c>
      <c r="D42" s="32">
        <f t="shared" si="14"/>
        <v>175.61870000000005</v>
      </c>
      <c r="E42" s="32">
        <f t="shared" si="14"/>
        <v>176.43870000000004</v>
      </c>
      <c r="F42" s="32">
        <f t="shared" si="14"/>
        <v>176.43870000000004</v>
      </c>
      <c r="G42" s="32">
        <f t="shared" si="14"/>
        <v>176.43870000000004</v>
      </c>
      <c r="H42" s="32">
        <f t="shared" si="14"/>
        <v>176.43870000000004</v>
      </c>
      <c r="I42" s="32">
        <f t="shared" si="14"/>
        <v>176.43870000000004</v>
      </c>
      <c r="J42" s="32">
        <f t="shared" si="14"/>
        <v>176.43870000000004</v>
      </c>
      <c r="K42" s="32">
        <f t="shared" si="14"/>
        <v>176.43870000000004</v>
      </c>
      <c r="L42" s="32">
        <f t="shared" si="14"/>
        <v>176.43870000000004</v>
      </c>
      <c r="M42" s="32">
        <f t="shared" si="14"/>
        <v>176.43870000000004</v>
      </c>
    </row>
    <row r="43" spans="1:13" ht="12">
      <c r="A43" s="29">
        <v>2015</v>
      </c>
      <c r="B43" s="32">
        <f t="shared" si="1"/>
        <v>176.43870000000004</v>
      </c>
      <c r="C43" s="32">
        <f aca="true" t="shared" si="15" ref="C43:M43">B43+C18</f>
        <v>176.43870000000004</v>
      </c>
      <c r="D43" s="32">
        <f t="shared" si="15"/>
        <v>176.43870000000004</v>
      </c>
      <c r="E43" s="32">
        <f t="shared" si="15"/>
        <v>176.43870000000004</v>
      </c>
      <c r="F43" s="32">
        <f t="shared" si="15"/>
        <v>176.43870000000004</v>
      </c>
      <c r="G43" s="32">
        <f t="shared" si="15"/>
        <v>176.43870000000004</v>
      </c>
      <c r="H43" s="32">
        <f t="shared" si="15"/>
        <v>176.43870000000004</v>
      </c>
      <c r="I43" s="32">
        <f t="shared" si="15"/>
        <v>176.43870000000004</v>
      </c>
      <c r="J43" s="32">
        <f t="shared" si="15"/>
        <v>176.43870000000004</v>
      </c>
      <c r="K43" s="32">
        <f t="shared" si="15"/>
        <v>176.43870000000004</v>
      </c>
      <c r="L43" s="32">
        <f t="shared" si="15"/>
        <v>176.43870000000004</v>
      </c>
      <c r="M43" s="32">
        <f t="shared" si="15"/>
        <v>176.43870000000004</v>
      </c>
    </row>
    <row r="44" spans="1:13" ht="12">
      <c r="A44" s="29">
        <v>2016</v>
      </c>
      <c r="B44" s="32">
        <f t="shared" si="1"/>
        <v>176.43870000000004</v>
      </c>
      <c r="C44" s="32">
        <f aca="true" t="shared" si="16" ref="C44:M44">B44+C19</f>
        <v>176.43870000000004</v>
      </c>
      <c r="D44" s="32">
        <f t="shared" si="16"/>
        <v>176.43870000000004</v>
      </c>
      <c r="E44" s="32">
        <f t="shared" si="16"/>
        <v>176.43870000000004</v>
      </c>
      <c r="F44" s="32">
        <f t="shared" si="16"/>
        <v>176.43870000000004</v>
      </c>
      <c r="G44" s="32">
        <f t="shared" si="16"/>
        <v>176.43870000000004</v>
      </c>
      <c r="H44" s="32">
        <f t="shared" si="16"/>
        <v>176.43870000000004</v>
      </c>
      <c r="I44" s="32">
        <f t="shared" si="16"/>
        <v>176.43870000000004</v>
      </c>
      <c r="J44" s="32">
        <f t="shared" si="16"/>
        <v>176.43870000000004</v>
      </c>
      <c r="K44" s="32">
        <f t="shared" si="16"/>
        <v>176.43870000000004</v>
      </c>
      <c r="L44" s="32">
        <f t="shared" si="16"/>
        <v>176.43870000000004</v>
      </c>
      <c r="M44" s="32">
        <f t="shared" si="16"/>
        <v>176.43870000000004</v>
      </c>
    </row>
    <row r="45" spans="1:13" ht="12">
      <c r="A45" s="29">
        <v>2017</v>
      </c>
      <c r="B45" s="32">
        <f t="shared" si="1"/>
        <v>176.43870000000004</v>
      </c>
      <c r="C45" s="32">
        <f aca="true" t="shared" si="17" ref="C45:M45">B45+C20</f>
        <v>176.43870000000004</v>
      </c>
      <c r="D45" s="32">
        <f t="shared" si="17"/>
        <v>176.43870000000004</v>
      </c>
      <c r="E45" s="32">
        <f t="shared" si="17"/>
        <v>176.43870000000004</v>
      </c>
      <c r="F45" s="32">
        <f t="shared" si="17"/>
        <v>176.43870000000004</v>
      </c>
      <c r="G45" s="32">
        <f t="shared" si="17"/>
        <v>176.43870000000004</v>
      </c>
      <c r="H45" s="32">
        <f t="shared" si="17"/>
        <v>176.43870000000004</v>
      </c>
      <c r="I45" s="32">
        <f t="shared" si="17"/>
        <v>176.43870000000004</v>
      </c>
      <c r="J45" s="32">
        <f t="shared" si="17"/>
        <v>176.43870000000004</v>
      </c>
      <c r="K45" s="32">
        <f t="shared" si="17"/>
        <v>176.43870000000004</v>
      </c>
      <c r="L45" s="32">
        <f t="shared" si="17"/>
        <v>176.43870000000004</v>
      </c>
      <c r="M45" s="32">
        <f t="shared" si="17"/>
        <v>176.43870000000004</v>
      </c>
    </row>
    <row r="46" spans="1:13" ht="12">
      <c r="A46" s="29">
        <v>2018</v>
      </c>
      <c r="B46" s="32">
        <f t="shared" si="1"/>
        <v>176.43870000000004</v>
      </c>
      <c r="C46" s="32">
        <f aca="true" t="shared" si="18" ref="C46:M46">B46+C21</f>
        <v>176.43870000000004</v>
      </c>
      <c r="D46" s="32">
        <f t="shared" si="18"/>
        <v>176.43870000000004</v>
      </c>
      <c r="E46" s="32">
        <f t="shared" si="18"/>
        <v>176.43870000000004</v>
      </c>
      <c r="F46" s="32">
        <f t="shared" si="18"/>
        <v>176.43870000000004</v>
      </c>
      <c r="G46" s="32">
        <f t="shared" si="18"/>
        <v>176.43870000000004</v>
      </c>
      <c r="H46" s="32">
        <f t="shared" si="18"/>
        <v>176.43870000000004</v>
      </c>
      <c r="I46" s="32">
        <f t="shared" si="18"/>
        <v>176.43870000000004</v>
      </c>
      <c r="J46" s="32">
        <f t="shared" si="18"/>
        <v>176.43870000000004</v>
      </c>
      <c r="K46" s="32">
        <f t="shared" si="18"/>
        <v>176.43870000000004</v>
      </c>
      <c r="L46" s="32">
        <f t="shared" si="18"/>
        <v>176.43870000000004</v>
      </c>
      <c r="M46" s="32">
        <f t="shared" si="18"/>
        <v>176.43870000000004</v>
      </c>
    </row>
    <row r="47" spans="1:13" ht="12">
      <c r="A47" s="29">
        <v>2019</v>
      </c>
      <c r="B47" s="32">
        <f t="shared" si="1"/>
        <v>176.43870000000004</v>
      </c>
      <c r="C47" s="32">
        <f aca="true" t="shared" si="19" ref="C47:M47">B47+C22</f>
        <v>176.43870000000004</v>
      </c>
      <c r="D47" s="32">
        <f t="shared" si="19"/>
        <v>176.43870000000004</v>
      </c>
      <c r="E47" s="32">
        <f t="shared" si="19"/>
        <v>176.43870000000004</v>
      </c>
      <c r="F47" s="32">
        <f t="shared" si="19"/>
        <v>176.43870000000004</v>
      </c>
      <c r="G47" s="32">
        <f t="shared" si="19"/>
        <v>176.43870000000004</v>
      </c>
      <c r="H47" s="32">
        <f t="shared" si="19"/>
        <v>176.43870000000004</v>
      </c>
      <c r="I47" s="32">
        <f t="shared" si="19"/>
        <v>176.43870000000004</v>
      </c>
      <c r="J47" s="32">
        <f t="shared" si="19"/>
        <v>176.43870000000004</v>
      </c>
      <c r="K47" s="32">
        <f t="shared" si="19"/>
        <v>176.43870000000004</v>
      </c>
      <c r="L47" s="32">
        <f t="shared" si="19"/>
        <v>176.43870000000004</v>
      </c>
      <c r="M47" s="32">
        <f t="shared" si="19"/>
        <v>176.43870000000004</v>
      </c>
    </row>
    <row r="48" spans="1:13" ht="12">
      <c r="A48" s="29">
        <v>2020</v>
      </c>
      <c r="B48" s="32">
        <f t="shared" si="1"/>
        <v>176.43870000000004</v>
      </c>
      <c r="C48" s="32">
        <f aca="true" t="shared" si="20" ref="C48:M48">B48+C23</f>
        <v>176.43870000000004</v>
      </c>
      <c r="D48" s="32">
        <f t="shared" si="20"/>
        <v>176.43870000000004</v>
      </c>
      <c r="E48" s="32">
        <f t="shared" si="20"/>
        <v>176.43870000000004</v>
      </c>
      <c r="F48" s="32">
        <f t="shared" si="20"/>
        <v>176.43870000000004</v>
      </c>
      <c r="G48" s="32">
        <f t="shared" si="20"/>
        <v>176.43870000000004</v>
      </c>
      <c r="H48" s="32">
        <f t="shared" si="20"/>
        <v>176.43870000000004</v>
      </c>
      <c r="I48" s="32">
        <f t="shared" si="20"/>
        <v>176.43870000000004</v>
      </c>
      <c r="J48" s="32">
        <f t="shared" si="20"/>
        <v>176.43870000000004</v>
      </c>
      <c r="K48" s="32">
        <f t="shared" si="20"/>
        <v>176.43870000000004</v>
      </c>
      <c r="L48" s="32">
        <f t="shared" si="20"/>
        <v>176.43870000000004</v>
      </c>
      <c r="M48" s="32">
        <f t="shared" si="20"/>
        <v>176.43870000000004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cp:lastPrinted>2014-03-10T16:53:58Z</cp:lastPrinted>
  <dcterms:created xsi:type="dcterms:W3CDTF">2012-02-03T12:41:49Z</dcterms:created>
  <dcterms:modified xsi:type="dcterms:W3CDTF">2014-05-05T16:42:51Z</dcterms:modified>
  <cp:category/>
  <cp:version/>
  <cp:contentType/>
  <cp:contentStatus/>
</cp:coreProperties>
</file>