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carvalho\Desktop\Site\"/>
    </mc:Choice>
  </mc:AlternateContent>
  <xr:revisionPtr revIDLastSave="0" documentId="8_{570085E7-B732-4CCC-B8B8-A53640343541}" xr6:coauthVersionLast="36" xr6:coauthVersionMax="36" xr10:uidLastSave="{00000000-0000-0000-0000-000000000000}"/>
  <bookViews>
    <workbookView xWindow="0" yWindow="0" windowWidth="26475" windowHeight="7680" tabRatio="500" xr2:uid="{00000000-000D-0000-FFFF-FFFF00000000}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9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3" i="2" l="1"/>
  <c r="C33" i="2" s="1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B34" i="2" s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B35" i="2" s="1"/>
  <c r="C35" i="2" s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B36" i="2" s="1"/>
  <c r="C36" i="2" s="1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B37" i="2" s="1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B38" i="2" s="1"/>
  <c r="C38" i="2" s="1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B39" i="2" s="1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B40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B41" i="2" s="1"/>
  <c r="C41" i="2" s="1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B43" i="2" s="1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B44" i="2" s="1"/>
  <c r="C44" i="2" s="1"/>
  <c r="D44" i="2" s="1"/>
  <c r="E44" i="2" s="1"/>
  <c r="F44" i="2" s="1"/>
  <c r="G44" i="2" s="1"/>
  <c r="H44" i="2" s="1"/>
  <c r="I44" i="2" s="1"/>
  <c r="J44" i="2" s="1"/>
  <c r="K44" i="2" s="1"/>
  <c r="L44" i="2" s="1"/>
  <c r="M44" i="2" s="1"/>
  <c r="B45" i="2" s="1"/>
  <c r="C45" i="2" s="1"/>
  <c r="D45" i="2" s="1"/>
  <c r="E45" i="2" s="1"/>
  <c r="F45" i="2" s="1"/>
  <c r="G45" i="2" s="1"/>
  <c r="H45" i="2" s="1"/>
  <c r="I45" i="2" s="1"/>
  <c r="J45" i="2" s="1"/>
  <c r="K45" i="2" s="1"/>
  <c r="L45" i="2" s="1"/>
  <c r="M45" i="2" s="1"/>
  <c r="B46" i="2" s="1"/>
  <c r="C46" i="2" s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B47" i="2" s="1"/>
  <c r="C47" i="2" s="1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B48" i="2" s="1"/>
  <c r="C48" i="2" s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B49" i="2" s="1"/>
  <c r="C49" i="2" s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B50" i="2" s="1"/>
  <c r="C50" i="2" s="1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B51" i="2" s="1"/>
  <c r="C51" i="2" s="1"/>
  <c r="D51" i="2" s="1"/>
  <c r="E51" i="2" s="1"/>
  <c r="F51" i="2" s="1"/>
  <c r="G51" i="2" s="1"/>
  <c r="H51" i="2" s="1"/>
  <c r="I51" i="2" s="1"/>
  <c r="J51" i="2" s="1"/>
  <c r="K51" i="2" s="1"/>
  <c r="L51" i="2" s="1"/>
  <c r="M51" i="2" s="1"/>
  <c r="B52" i="2" s="1"/>
  <c r="C52" i="2" s="1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B55" i="2" s="1"/>
  <c r="C55" i="2" s="1"/>
  <c r="D55" i="2" s="1"/>
  <c r="E55" i="2" s="1"/>
  <c r="F55" i="2" s="1"/>
  <c r="G55" i="2" s="1"/>
  <c r="H55" i="2" s="1"/>
  <c r="I55" i="2" s="1"/>
  <c r="J55" i="2" s="1"/>
  <c r="K55" i="2" s="1"/>
  <c r="L55" i="2" s="1"/>
  <c r="M55" i="2" s="1"/>
  <c r="B56" i="2" s="1"/>
  <c r="C56" i="2" s="1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B57" i="2" s="1"/>
  <c r="C57" i="2" s="1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E30" i="1" s="1"/>
  <c r="E31" i="1" s="1"/>
  <c r="M32" i="2"/>
  <c r="L32" i="2"/>
  <c r="AA28" i="2"/>
  <c r="Z28" i="2"/>
  <c r="Y28" i="2"/>
  <c r="X28" i="2"/>
  <c r="W28" i="2" s="1"/>
  <c r="V28" i="2" s="1"/>
  <c r="U28" i="2" s="1"/>
  <c r="T28" i="2" s="1"/>
  <c r="S28" i="2" s="1"/>
  <c r="R28" i="2" s="1"/>
  <c r="Q28" i="2" s="1"/>
  <c r="P28" i="2" s="1"/>
  <c r="AA27" i="2" s="1"/>
  <c r="Z27" i="2" s="1"/>
  <c r="Y27" i="2" s="1"/>
  <c r="X27" i="2" s="1"/>
  <c r="W27" i="2" s="1"/>
  <c r="V27" i="2" s="1"/>
  <c r="U27" i="2" s="1"/>
  <c r="T27" i="2" s="1"/>
  <c r="S27" i="2" s="1"/>
  <c r="R27" i="2" s="1"/>
  <c r="Q27" i="2" s="1"/>
  <c r="P27" i="2" s="1"/>
  <c r="AA26" i="2" s="1"/>
  <c r="Z26" i="2" s="1"/>
  <c r="Y26" i="2" s="1"/>
  <c r="X26" i="2" s="1"/>
  <c r="W26" i="2" s="1"/>
  <c r="V26" i="2" s="1"/>
  <c r="U26" i="2" s="1"/>
  <c r="T26" i="2" s="1"/>
  <c r="S26" i="2" s="1"/>
  <c r="R26" i="2" s="1"/>
  <c r="Q26" i="2" s="1"/>
  <c r="P26" i="2" s="1"/>
  <c r="AA25" i="2" s="1"/>
  <c r="Z25" i="2" s="1"/>
  <c r="Y25" i="2" s="1"/>
  <c r="X25" i="2" s="1"/>
  <c r="W25" i="2" s="1"/>
  <c r="V25" i="2" s="1"/>
  <c r="U25" i="2" s="1"/>
  <c r="T25" i="2" s="1"/>
  <c r="S25" i="2" s="1"/>
  <c r="R25" i="2" s="1"/>
  <c r="Q25" i="2" s="1"/>
  <c r="P25" i="2" s="1"/>
  <c r="AA24" i="2" s="1"/>
  <c r="Z24" i="2" s="1"/>
  <c r="Y24" i="2" s="1"/>
  <c r="X24" i="2" s="1"/>
  <c r="W24" i="2" s="1"/>
  <c r="V24" i="2" s="1"/>
  <c r="U24" i="2" s="1"/>
  <c r="T24" i="2" s="1"/>
  <c r="S24" i="2" s="1"/>
  <c r="R24" i="2" s="1"/>
  <c r="Q24" i="2" s="1"/>
  <c r="P24" i="2" s="1"/>
  <c r="AA23" i="2" s="1"/>
  <c r="Z23" i="2" s="1"/>
  <c r="Y23" i="2" s="1"/>
  <c r="X23" i="2" s="1"/>
  <c r="W23" i="2" s="1"/>
  <c r="V23" i="2" s="1"/>
  <c r="U23" i="2" s="1"/>
  <c r="T23" i="2" s="1"/>
  <c r="S23" i="2" s="1"/>
  <c r="R23" i="2" s="1"/>
  <c r="Q23" i="2" s="1"/>
  <c r="P23" i="2" s="1"/>
  <c r="AA22" i="2" s="1"/>
  <c r="Z22" i="2" s="1"/>
  <c r="Y22" i="2" s="1"/>
  <c r="X22" i="2" s="1"/>
  <c r="W22" i="2" s="1"/>
  <c r="V22" i="2" s="1"/>
  <c r="U22" i="2" s="1"/>
  <c r="T22" i="2" s="1"/>
  <c r="S22" i="2" s="1"/>
  <c r="R22" i="2" s="1"/>
  <c r="Q22" i="2" s="1"/>
  <c r="P22" i="2" s="1"/>
  <c r="AA21" i="2" s="1"/>
  <c r="Z21" i="2" s="1"/>
  <c r="Y21" i="2" s="1"/>
  <c r="X21" i="2" s="1"/>
  <c r="W21" i="2" s="1"/>
  <c r="V21" i="2" s="1"/>
  <c r="U21" i="2" s="1"/>
  <c r="T21" i="2" s="1"/>
  <c r="S21" i="2" s="1"/>
  <c r="R21" i="2" s="1"/>
  <c r="Q21" i="2" s="1"/>
  <c r="P21" i="2" s="1"/>
  <c r="AA20" i="2" s="1"/>
  <c r="Z20" i="2" s="1"/>
  <c r="Y20" i="2" s="1"/>
  <c r="X20" i="2" s="1"/>
  <c r="W20" i="2" s="1"/>
  <c r="V20" i="2" s="1"/>
  <c r="U20" i="2" s="1"/>
  <c r="T20" i="2" s="1"/>
  <c r="S20" i="2" s="1"/>
  <c r="R20" i="2" s="1"/>
  <c r="Q20" i="2" s="1"/>
  <c r="P20" i="2" s="1"/>
  <c r="AA19" i="2" s="1"/>
  <c r="Z19" i="2" s="1"/>
  <c r="Y19" i="2" s="1"/>
  <c r="X19" i="2" s="1"/>
  <c r="W19" i="2" s="1"/>
  <c r="V19" i="2" s="1"/>
  <c r="U19" i="2" s="1"/>
  <c r="T19" i="2" s="1"/>
  <c r="S19" i="2" s="1"/>
  <c r="R19" i="2" s="1"/>
  <c r="Q19" i="2" s="1"/>
  <c r="P19" i="2" s="1"/>
  <c r="AA18" i="2" s="1"/>
  <c r="Z18" i="2" s="1"/>
  <c r="Y18" i="2" s="1"/>
  <c r="X18" i="2" s="1"/>
  <c r="W18" i="2" s="1"/>
  <c r="V18" i="2" s="1"/>
  <c r="U18" i="2" s="1"/>
  <c r="T18" i="2" s="1"/>
  <c r="S18" i="2" s="1"/>
  <c r="R18" i="2" s="1"/>
  <c r="Q18" i="2" s="1"/>
  <c r="P18" i="2" s="1"/>
  <c r="AA17" i="2" s="1"/>
  <c r="Z17" i="2" s="1"/>
  <c r="Y17" i="2" s="1"/>
  <c r="X17" i="2" s="1"/>
  <c r="W17" i="2" s="1"/>
  <c r="V17" i="2" s="1"/>
  <c r="U17" i="2" s="1"/>
  <c r="T17" i="2" s="1"/>
  <c r="S17" i="2" s="1"/>
  <c r="R17" i="2" s="1"/>
  <c r="Q17" i="2" s="1"/>
  <c r="P17" i="2" s="1"/>
  <c r="AA16" i="2" s="1"/>
  <c r="Z16" i="2" s="1"/>
  <c r="Y16" i="2" s="1"/>
  <c r="X16" i="2" s="1"/>
  <c r="W16" i="2" s="1"/>
  <c r="V16" i="2" s="1"/>
  <c r="U16" i="2" s="1"/>
  <c r="T16" i="2" s="1"/>
  <c r="S16" i="2" s="1"/>
  <c r="R16" i="2" s="1"/>
  <c r="Q16" i="2" s="1"/>
  <c r="P16" i="2" s="1"/>
  <c r="AA15" i="2" s="1"/>
  <c r="Z15" i="2" s="1"/>
  <c r="Y15" i="2" s="1"/>
  <c r="X15" i="2" s="1"/>
  <c r="W15" i="2" s="1"/>
  <c r="V15" i="2" s="1"/>
  <c r="U15" i="2" s="1"/>
  <c r="T15" i="2" s="1"/>
  <c r="S15" i="2" s="1"/>
  <c r="R15" i="2" s="1"/>
  <c r="Q15" i="2" s="1"/>
  <c r="P15" i="2" s="1"/>
  <c r="AA14" i="2" s="1"/>
  <c r="Z14" i="2" s="1"/>
  <c r="Y14" i="2" s="1"/>
  <c r="X14" i="2" s="1"/>
  <c r="W14" i="2" s="1"/>
  <c r="V14" i="2" s="1"/>
  <c r="U14" i="2" s="1"/>
  <c r="T14" i="2" s="1"/>
  <c r="S14" i="2" s="1"/>
  <c r="R14" i="2" s="1"/>
  <c r="Q14" i="2" s="1"/>
  <c r="P14" i="2" s="1"/>
  <c r="AA13" i="2" s="1"/>
  <c r="Z13" i="2" s="1"/>
  <c r="Y13" i="2" s="1"/>
  <c r="X13" i="2" s="1"/>
  <c r="W13" i="2" s="1"/>
  <c r="V13" i="2" s="1"/>
  <c r="U13" i="2" s="1"/>
  <c r="T13" i="2" s="1"/>
  <c r="S13" i="2" s="1"/>
  <c r="R13" i="2" s="1"/>
  <c r="Q13" i="2" s="1"/>
  <c r="P13" i="2" s="1"/>
  <c r="AA12" i="2" s="1"/>
  <c r="Z12" i="2" s="1"/>
  <c r="Y12" i="2" s="1"/>
  <c r="X12" i="2" s="1"/>
  <c r="W12" i="2" s="1"/>
  <c r="V12" i="2" s="1"/>
  <c r="U12" i="2" s="1"/>
  <c r="T12" i="2" s="1"/>
  <c r="S12" i="2" s="1"/>
  <c r="R12" i="2" s="1"/>
  <c r="Q12" i="2" s="1"/>
  <c r="P12" i="2" s="1"/>
  <c r="AA11" i="2" s="1"/>
  <c r="Z11" i="2" s="1"/>
  <c r="Y11" i="2" s="1"/>
  <c r="X11" i="2" s="1"/>
  <c r="W11" i="2" s="1"/>
  <c r="V11" i="2" s="1"/>
  <c r="U11" i="2" s="1"/>
  <c r="T11" i="2" s="1"/>
  <c r="S11" i="2" s="1"/>
  <c r="R11" i="2" s="1"/>
  <c r="Q11" i="2" s="1"/>
  <c r="P11" i="2" s="1"/>
  <c r="AA10" i="2" s="1"/>
  <c r="Z10" i="2" s="1"/>
  <c r="Y10" i="2" s="1"/>
  <c r="X10" i="2" s="1"/>
  <c r="W10" i="2" s="1"/>
  <c r="V10" i="2" s="1"/>
  <c r="U10" i="2" s="1"/>
  <c r="T10" i="2" s="1"/>
  <c r="S10" i="2" s="1"/>
  <c r="R10" i="2" s="1"/>
  <c r="Q10" i="2" s="1"/>
  <c r="P10" i="2" s="1"/>
  <c r="AA9" i="2" s="1"/>
  <c r="Z9" i="2" s="1"/>
  <c r="Y9" i="2" s="1"/>
  <c r="X9" i="2" s="1"/>
  <c r="W9" i="2" s="1"/>
  <c r="V9" i="2" s="1"/>
  <c r="U9" i="2" s="1"/>
  <c r="T9" i="2" s="1"/>
  <c r="S9" i="2" s="1"/>
  <c r="R9" i="2" s="1"/>
  <c r="Q9" i="2" s="1"/>
  <c r="P9" i="2" s="1"/>
  <c r="AA8" i="2" s="1"/>
  <c r="Z8" i="2" s="1"/>
  <c r="Y8" i="2" s="1"/>
  <c r="X8" i="2" s="1"/>
  <c r="W8" i="2" s="1"/>
  <c r="V8" i="2" s="1"/>
  <c r="U8" i="2" s="1"/>
  <c r="T8" i="2" s="1"/>
  <c r="S8" i="2" s="1"/>
  <c r="R8" i="2" s="1"/>
  <c r="Q8" i="2" s="1"/>
  <c r="P8" i="2" s="1"/>
  <c r="AA7" i="2" s="1"/>
  <c r="Z7" i="2" s="1"/>
  <c r="Y7" i="2" s="1"/>
  <c r="X7" i="2" s="1"/>
  <c r="W7" i="2" s="1"/>
  <c r="V7" i="2" s="1"/>
  <c r="U7" i="2" s="1"/>
  <c r="T7" i="2" s="1"/>
  <c r="S7" i="2" s="1"/>
  <c r="R7" i="2" s="1"/>
  <c r="Q7" i="2" s="1"/>
  <c r="P7" i="2" s="1"/>
  <c r="AA6" i="2" s="1"/>
  <c r="Z6" i="2" s="1"/>
  <c r="Y6" i="2" s="1"/>
  <c r="X6" i="2" s="1"/>
  <c r="W6" i="2" s="1"/>
  <c r="V6" i="2" s="1"/>
  <c r="U6" i="2" s="1"/>
  <c r="T6" i="2" s="1"/>
  <c r="S6" i="2" s="1"/>
  <c r="R6" i="2" s="1"/>
  <c r="Q6" i="2" s="1"/>
  <c r="P6" i="2" s="1"/>
  <c r="AA5" i="2" s="1"/>
  <c r="Z5" i="2" s="1"/>
  <c r="Y5" i="2" s="1"/>
  <c r="X5" i="2" s="1"/>
  <c r="W5" i="2" s="1"/>
  <c r="V5" i="2" s="1"/>
  <c r="U5" i="2" s="1"/>
  <c r="T5" i="2" s="1"/>
  <c r="S5" i="2" s="1"/>
  <c r="R5" i="2" s="1"/>
  <c r="Q5" i="2" s="1"/>
  <c r="P5" i="2" s="1"/>
  <c r="AA4" i="2" s="1"/>
  <c r="Z4" i="2" s="1"/>
  <c r="Y4" i="2" s="1"/>
  <c r="X4" i="2" s="1"/>
  <c r="W4" i="2" s="1"/>
  <c r="V4" i="2" s="1"/>
  <c r="U4" i="2" s="1"/>
  <c r="T4" i="2" s="1"/>
  <c r="S4" i="2" s="1"/>
  <c r="R4" i="2" s="1"/>
  <c r="Q4" i="2" s="1"/>
  <c r="P4" i="2" s="1"/>
  <c r="AA3" i="2" s="1"/>
  <c r="Z3" i="2" s="1"/>
  <c r="E12" i="1"/>
  <c r="C12" i="1" s="1"/>
  <c r="E33" i="1" l="1"/>
  <c r="E32" i="1"/>
  <c r="E14" i="1"/>
  <c r="E17" i="1"/>
  <c r="E15" i="1"/>
  <c r="E16" i="1"/>
  <c r="E26" i="1" l="1"/>
  <c r="E28" i="1" l="1"/>
  <c r="E27" i="1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<sst xmlns="http://schemas.openxmlformats.org/spreadsheetml/2006/main" count="81" uniqueCount="49">
  <si>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</si>
  <si>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</si>
  <si>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Agosto de 2024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</si>
  <si>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</si>
  <si>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</si>
  <si>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</si>
  <si>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</si>
  <si>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</si>
  <si>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</si>
  <si>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</si>
  <si>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</si>
  <si>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</si>
  <si>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</si>
  <si>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</si>
  <si>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</si>
  <si>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</si>
  <si>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</si>
  <si>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</si>
  <si>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</si>
  <si>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</si>
  <si>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</si>
  <si>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</si>
  <si>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</si>
  <si>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</si>
  <si>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</si>
  <si>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</si>
  <si>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</si>
  <si>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</si>
  <si>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</si>
  <si>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31/07/2024</t>
  </si>
  <si>
    <t>Valor da UFIR com juros até 31/07/2024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</si>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</sst>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 xr:uid="{00000000-0005-0000-0000-000006000000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75600</xdr:colOff>
      <xdr:row>3</xdr:row>
      <xdr:rowOff>241200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69360" cy="944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3"/>
  <sheetViews>
    <sheetView showGridLines="0" tabSelected="1" zoomScale="90" zoomScaleNormal="90" workbookViewId="0">
      <selection activeCell="B31" sqref="B31:D31"/>
    </sheetView>
  </sheetViews>
  <sheetFormatPr defaultRowHeight="12.75" x14ac:dyDescent="0.2"/>
  <cols>
    <col min="1" max="1" width="2" style="13" customWidth="1"/>
    <col min="2" max="2" width="11.5703125" style="14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 x14ac:dyDescent="0.25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 x14ac:dyDescent="0.2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 x14ac:dyDescent="0.2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 x14ac:dyDescent="0.2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 x14ac:dyDescent="0.25">
      <c r="B5" s="12" t="s">
        <v>0</v>
      </c>
      <c r="C5" s="12"/>
      <c r="D5" s="12"/>
      <c r="E5" s="12"/>
    </row>
    <row r="6" spans="2:30" ht="20.65" customHeight="1" x14ac:dyDescent="0.2">
      <c r="B6" s="11" t="s">
        <v>1</v>
      </c>
      <c r="C6" s="11"/>
      <c r="D6" s="11"/>
      <c r="E6" s="11"/>
    </row>
    <row r="7" spans="2:30" ht="19.899999999999999" customHeight="1" x14ac:dyDescent="0.25">
      <c r="B7" s="10" t="s">
        <v>2</v>
      </c>
      <c r="C7" s="10"/>
      <c r="D7" s="10"/>
      <c r="E7" s="10"/>
    </row>
    <row r="8" spans="2:30" ht="16.149999999999999" customHeight="1" x14ac:dyDescent="0.2">
      <c r="B8" s="25" t="s">
        <v>3</v>
      </c>
      <c r="C8" s="9"/>
      <c r="D8" s="9"/>
      <c r="E8" s="9"/>
    </row>
    <row r="9" spans="2:30" ht="16.149999999999999" customHeight="1" x14ac:dyDescent="0.2">
      <c r="B9" s="25" t="s">
        <v>4</v>
      </c>
      <c r="C9" s="9"/>
      <c r="D9" s="9"/>
      <c r="E9" s="9"/>
    </row>
    <row r="10" spans="2:30" ht="15" customHeight="1" x14ac:dyDescent="0.2">
      <c r="B10" s="25" t="s">
        <v>5</v>
      </c>
      <c r="C10" s="9"/>
      <c r="D10" s="9"/>
      <c r="E10" s="9"/>
    </row>
    <row r="11" spans="2:30" x14ac:dyDescent="0.2">
      <c r="B11" s="8" t="s">
        <v>6</v>
      </c>
      <c r="C11" s="8"/>
      <c r="D11" s="8"/>
      <c r="E11" s="26"/>
    </row>
    <row r="12" spans="2:30" ht="27.75" customHeight="1" x14ac:dyDescent="0.2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 x14ac:dyDescent="0.2">
      <c r="B13" s="7" t="s">
        <v>8</v>
      </c>
      <c r="C13" s="7"/>
      <c r="D13" s="7"/>
      <c r="E13" s="7"/>
    </row>
    <row r="14" spans="2:30" x14ac:dyDescent="0.2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 x14ac:dyDescent="0.2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 x14ac:dyDescent="0.2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 x14ac:dyDescent="0.2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 x14ac:dyDescent="0.2">
      <c r="B18" s="7" t="s">
        <v>17</v>
      </c>
      <c r="C18" s="7"/>
      <c r="D18" s="7"/>
      <c r="E18" s="7"/>
    </row>
    <row r="19" spans="2:5" ht="12.75" customHeight="1" x14ac:dyDescent="0.2">
      <c r="B19" s="27" t="s">
        <v>9</v>
      </c>
      <c r="C19" s="27" t="s">
        <v>18</v>
      </c>
      <c r="D19" s="27">
        <v>1</v>
      </c>
      <c r="E19" s="6"/>
    </row>
    <row r="20" spans="2:5" ht="12.75" customHeight="1" x14ac:dyDescent="0.2">
      <c r="B20" s="27" t="s">
        <v>11</v>
      </c>
      <c r="C20" s="27" t="s">
        <v>19</v>
      </c>
      <c r="D20" s="27">
        <v>2</v>
      </c>
      <c r="E20" s="6"/>
    </row>
    <row r="21" spans="2:5" ht="13.5" customHeight="1" x14ac:dyDescent="0.2">
      <c r="B21" s="27" t="s">
        <v>13</v>
      </c>
      <c r="C21" s="27" t="s">
        <v>20</v>
      </c>
      <c r="D21" s="27">
        <v>3</v>
      </c>
      <c r="E21" s="6"/>
    </row>
    <row r="22" spans="2:5" ht="27.75" customHeight="1" x14ac:dyDescent="0.2">
      <c r="B22" s="27" t="s">
        <v>15</v>
      </c>
      <c r="C22" s="27" t="s">
        <v>21</v>
      </c>
      <c r="D22" s="27">
        <v>4</v>
      </c>
      <c r="E22" s="6"/>
    </row>
    <row r="23" spans="2:5" ht="12.75" customHeight="1" x14ac:dyDescent="0.2">
      <c r="B23" s="7" t="s">
        <v>22</v>
      </c>
      <c r="C23" s="7"/>
      <c r="D23" s="7"/>
      <c r="E23" s="7"/>
    </row>
    <row r="24" spans="2:5" ht="13.5" customHeight="1" x14ac:dyDescent="0.2">
      <c r="B24" s="27" t="s">
        <v>9</v>
      </c>
      <c r="C24" s="27" t="s">
        <v>23</v>
      </c>
      <c r="D24" s="27">
        <v>1</v>
      </c>
      <c r="E24" s="6"/>
    </row>
    <row r="25" spans="2:5" ht="26.25" customHeight="1" x14ac:dyDescent="0.2">
      <c r="B25" s="27" t="s">
        <v>11</v>
      </c>
      <c r="C25" s="27" t="s">
        <v>24</v>
      </c>
      <c r="D25" s="27">
        <v>2</v>
      </c>
      <c r="E25" s="6"/>
    </row>
    <row r="26" spans="2:5" ht="25.5" customHeight="1" x14ac:dyDescent="0.2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 x14ac:dyDescent="0.2">
      <c r="B27" s="5" t="s">
        <v>26</v>
      </c>
      <c r="C27" s="5"/>
      <c r="D27" s="5"/>
      <c r="E27" s="30">
        <f>E26-(E26*0.5)</f>
        <v>0</v>
      </c>
    </row>
    <row r="28" spans="2:5" ht="27.75" customHeight="1" x14ac:dyDescent="0.2">
      <c r="B28" s="5" t="s">
        <v>27</v>
      </c>
      <c r="C28" s="5"/>
      <c r="D28" s="5"/>
      <c r="E28" s="30">
        <f>E26*1.5</f>
        <v>0</v>
      </c>
    </row>
    <row r="29" spans="2:5" ht="27.75" customHeight="1" x14ac:dyDescent="0.2">
      <c r="B29" s="4" t="s">
        <v>28</v>
      </c>
      <c r="C29" s="4"/>
      <c r="D29" s="4"/>
      <c r="E29" s="28">
        <v>1.0641</v>
      </c>
    </row>
    <row r="30" spans="2:5" ht="27.75" customHeight="1" x14ac:dyDescent="0.2">
      <c r="B30" s="4" t="s">
        <v>29</v>
      </c>
      <c r="C30" s="4"/>
      <c r="D30" s="4"/>
      <c r="E30" s="31">
        <f>Selic!M57/100</f>
        <v>2.6803870000000023</v>
      </c>
    </row>
    <row r="31" spans="2:5" ht="27" customHeight="1" x14ac:dyDescent="0.2">
      <c r="B31" s="3" t="s">
        <v>30</v>
      </c>
      <c r="C31" s="3"/>
      <c r="D31" s="3"/>
      <c r="E31" s="32">
        <f>E29*E30+E29</f>
        <v>3.9162998067000023</v>
      </c>
    </row>
    <row r="32" spans="2:5" ht="27" customHeight="1" x14ac:dyDescent="0.2">
      <c r="B32" s="2" t="s">
        <v>31</v>
      </c>
      <c r="C32" s="2"/>
      <c r="D32" s="2"/>
      <c r="E32" s="33">
        <f>E31*200</f>
        <v>783.25996134000047</v>
      </c>
    </row>
    <row r="33" spans="2:5" x14ac:dyDescent="0.2">
      <c r="B33" s="2" t="s">
        <v>32</v>
      </c>
      <c r="C33" s="2"/>
      <c r="D33" s="2"/>
      <c r="E33" s="33">
        <f>E31*3000000</f>
        <v>11748899.420100007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7"/>
  <sheetViews>
    <sheetView showGridLines="0" zoomScale="90" zoomScaleNormal="90" workbookViewId="0">
      <selection activeCell="H27" sqref="H27"/>
    </sheetView>
  </sheetViews>
  <sheetFormatPr defaultRowHeight="12.75" x14ac:dyDescent="0.2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 customWidth="1"/>
    <col min="258" max="1025" width="8.7109375" style="16" customWidth="1"/>
  </cols>
  <sheetData>
    <row r="1" spans="1:27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 x14ac:dyDescent="0.2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 x14ac:dyDescent="0.2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268.03869999999989</v>
      </c>
      <c r="AA3" s="51">
        <f t="shared" ref="AA3:AA27" si="1">P4+M3</f>
        <v>266.81869999999986</v>
      </c>
    </row>
    <row r="4" spans="1:27" x14ac:dyDescent="0.2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265.61869999999988</v>
      </c>
      <c r="Q4" s="50">
        <f t="shared" ref="Q4:Q28" si="3">R4+C4</f>
        <v>264.34869999999989</v>
      </c>
      <c r="R4" s="50">
        <f t="shared" ref="R4:R28" si="4">S4+D4</f>
        <v>263.32869999999991</v>
      </c>
      <c r="S4" s="50">
        <f t="shared" ref="S4:S28" si="5">T4+E4</f>
        <v>262.06869999999992</v>
      </c>
      <c r="T4" s="50">
        <f t="shared" ref="T4:T28" si="6">U4+F4</f>
        <v>260.87869999999992</v>
      </c>
      <c r="U4" s="50">
        <f t="shared" ref="U4:U28" si="7">V4+G4</f>
        <v>259.53869999999995</v>
      </c>
      <c r="V4" s="50">
        <f t="shared" ref="V4:V28" si="8">W4+H4</f>
        <v>258.26869999999997</v>
      </c>
      <c r="W4" s="50">
        <f t="shared" ref="W4:W28" si="9">X4+I4</f>
        <v>256.76869999999997</v>
      </c>
      <c r="X4" s="50">
        <f t="shared" ref="X4:X28" si="10">Y4+J4</f>
        <v>255.16869999999997</v>
      </c>
      <c r="Y4" s="50">
        <f t="shared" ref="Y4:Y28" si="11">Z4+K4</f>
        <v>253.84869999999998</v>
      </c>
      <c r="Z4" s="50">
        <f t="shared" si="0"/>
        <v>252.31869999999998</v>
      </c>
      <c r="AA4" s="51">
        <f t="shared" si="1"/>
        <v>250.92869999999999</v>
      </c>
    </row>
    <row r="5" spans="1:27" x14ac:dyDescent="0.2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249.53870000000001</v>
      </c>
      <c r="Q5" s="50">
        <f t="shared" si="3"/>
        <v>248.0087</v>
      </c>
      <c r="R5" s="50">
        <f t="shared" si="4"/>
        <v>246.7587</v>
      </c>
      <c r="S5" s="50">
        <f t="shared" si="5"/>
        <v>245.3887</v>
      </c>
      <c r="T5" s="50">
        <f t="shared" si="6"/>
        <v>243.90870000000001</v>
      </c>
      <c r="U5" s="50">
        <f t="shared" si="7"/>
        <v>242.49870000000001</v>
      </c>
      <c r="V5" s="50">
        <f t="shared" si="8"/>
        <v>241.1687</v>
      </c>
      <c r="W5" s="50">
        <f t="shared" si="9"/>
        <v>239.62870000000001</v>
      </c>
      <c r="X5" s="50">
        <f t="shared" si="10"/>
        <v>238.18870000000001</v>
      </c>
      <c r="Y5" s="50">
        <f t="shared" si="11"/>
        <v>236.80870000000002</v>
      </c>
      <c r="Z5" s="50">
        <f t="shared" si="0"/>
        <v>235.15870000000001</v>
      </c>
      <c r="AA5" s="51">
        <f t="shared" si="1"/>
        <v>233.61870000000002</v>
      </c>
    </row>
    <row r="6" spans="1:27" x14ac:dyDescent="0.2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231.87870000000001</v>
      </c>
      <c r="Q6" s="50">
        <f t="shared" si="3"/>
        <v>229.90870000000001</v>
      </c>
      <c r="R6" s="50">
        <f t="shared" si="4"/>
        <v>228.0787</v>
      </c>
      <c r="S6" s="50">
        <f t="shared" si="5"/>
        <v>226.2987</v>
      </c>
      <c r="T6" s="50">
        <f t="shared" si="6"/>
        <v>224.42869999999999</v>
      </c>
      <c r="U6" s="50">
        <f t="shared" si="7"/>
        <v>222.45869999999999</v>
      </c>
      <c r="V6" s="50">
        <f t="shared" si="8"/>
        <v>220.59869999999998</v>
      </c>
      <c r="W6" s="50">
        <f t="shared" si="9"/>
        <v>218.51869999999997</v>
      </c>
      <c r="X6" s="50">
        <f t="shared" si="10"/>
        <v>216.74869999999996</v>
      </c>
      <c r="Y6" s="50">
        <f t="shared" si="11"/>
        <v>215.06869999999995</v>
      </c>
      <c r="Z6" s="50">
        <f t="shared" si="0"/>
        <v>213.42869999999996</v>
      </c>
      <c r="AA6" s="51">
        <f t="shared" si="1"/>
        <v>212.08869999999996</v>
      </c>
    </row>
    <row r="7" spans="1:27" x14ac:dyDescent="0.2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210.71869999999996</v>
      </c>
      <c r="Q7" s="50">
        <f t="shared" si="3"/>
        <v>209.44869999999995</v>
      </c>
      <c r="R7" s="50">
        <f t="shared" si="4"/>
        <v>208.36869999999993</v>
      </c>
      <c r="S7" s="50">
        <f t="shared" si="5"/>
        <v>206.98869999999994</v>
      </c>
      <c r="T7" s="50">
        <f t="shared" si="6"/>
        <v>205.80869999999993</v>
      </c>
      <c r="U7" s="50">
        <f t="shared" si="7"/>
        <v>204.57869999999994</v>
      </c>
      <c r="V7" s="50">
        <f t="shared" si="8"/>
        <v>203.34869999999995</v>
      </c>
      <c r="W7" s="50">
        <f t="shared" si="9"/>
        <v>202.05869999999996</v>
      </c>
      <c r="X7" s="50">
        <f t="shared" si="10"/>
        <v>200.76869999999997</v>
      </c>
      <c r="Y7" s="50">
        <f t="shared" si="11"/>
        <v>199.51869999999997</v>
      </c>
      <c r="Z7" s="50">
        <f t="shared" si="0"/>
        <v>198.30869999999996</v>
      </c>
      <c r="AA7" s="51">
        <f t="shared" si="1"/>
        <v>197.05869999999996</v>
      </c>
    </row>
    <row r="8" spans="1:27" x14ac:dyDescent="0.2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195.57869999999997</v>
      </c>
      <c r="Q8" s="50">
        <f t="shared" si="3"/>
        <v>194.19869999999997</v>
      </c>
      <c r="R8" s="50">
        <f t="shared" si="4"/>
        <v>192.97869999999998</v>
      </c>
      <c r="S8" s="50">
        <f t="shared" si="5"/>
        <v>191.44869999999997</v>
      </c>
      <c r="T8" s="50">
        <f t="shared" si="6"/>
        <v>190.03869999999998</v>
      </c>
      <c r="U8" s="50">
        <f t="shared" si="7"/>
        <v>188.53869999999998</v>
      </c>
      <c r="V8" s="50">
        <f t="shared" si="8"/>
        <v>186.94869999999997</v>
      </c>
      <c r="W8" s="50">
        <f t="shared" si="9"/>
        <v>185.43869999999998</v>
      </c>
      <c r="X8" s="50">
        <f t="shared" si="10"/>
        <v>183.77869999999999</v>
      </c>
      <c r="Y8" s="50">
        <f t="shared" si="11"/>
        <v>182.27869999999999</v>
      </c>
      <c r="Z8" s="50">
        <f t="shared" si="0"/>
        <v>180.86869999999999</v>
      </c>
      <c r="AA8" s="51">
        <f t="shared" si="1"/>
        <v>179.48869999999999</v>
      </c>
    </row>
    <row r="9" spans="1:27" x14ac:dyDescent="0.2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178.0187</v>
      </c>
      <c r="Q9" s="50">
        <f t="shared" si="3"/>
        <v>176.58869999999999</v>
      </c>
      <c r="R9" s="50">
        <f t="shared" si="4"/>
        <v>175.43869999999998</v>
      </c>
      <c r="S9" s="50">
        <f t="shared" si="5"/>
        <v>174.0187</v>
      </c>
      <c r="T9" s="50">
        <f t="shared" si="6"/>
        <v>172.93869999999998</v>
      </c>
      <c r="U9" s="50">
        <f t="shared" si="7"/>
        <v>171.65869999999998</v>
      </c>
      <c r="V9" s="50">
        <f t="shared" si="8"/>
        <v>170.47869999999998</v>
      </c>
      <c r="W9" s="50">
        <f t="shared" si="9"/>
        <v>169.30869999999999</v>
      </c>
      <c r="X9" s="50">
        <f t="shared" si="10"/>
        <v>168.0487</v>
      </c>
      <c r="Y9" s="50">
        <f t="shared" si="11"/>
        <v>166.98869999999999</v>
      </c>
      <c r="Z9" s="50">
        <f t="shared" si="0"/>
        <v>165.89869999999999</v>
      </c>
      <c r="AA9" s="51">
        <f t="shared" si="1"/>
        <v>164.87869999999998</v>
      </c>
    </row>
    <row r="10" spans="1:27" x14ac:dyDescent="0.2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163.88869999999997</v>
      </c>
      <c r="Q10" s="50">
        <f t="shared" si="3"/>
        <v>162.80869999999996</v>
      </c>
      <c r="R10" s="50">
        <f t="shared" si="4"/>
        <v>161.93869999999995</v>
      </c>
      <c r="S10" s="50">
        <f t="shared" si="5"/>
        <v>160.88869999999994</v>
      </c>
      <c r="T10" s="50">
        <f t="shared" si="6"/>
        <v>159.94869999999995</v>
      </c>
      <c r="U10" s="50">
        <f t="shared" si="7"/>
        <v>158.91869999999994</v>
      </c>
      <c r="V10" s="50">
        <f t="shared" si="8"/>
        <v>158.00869999999995</v>
      </c>
      <c r="W10" s="50">
        <f t="shared" si="9"/>
        <v>157.03869999999995</v>
      </c>
      <c r="X10" s="50">
        <f t="shared" si="10"/>
        <v>156.04869999999994</v>
      </c>
      <c r="Y10" s="50">
        <f t="shared" si="11"/>
        <v>155.24869999999993</v>
      </c>
      <c r="Z10" s="50">
        <f t="shared" si="0"/>
        <v>154.31869999999992</v>
      </c>
      <c r="AA10" s="51">
        <f t="shared" si="1"/>
        <v>153.47869999999992</v>
      </c>
    </row>
    <row r="11" spans="1:27" x14ac:dyDescent="0.2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152.63869999999991</v>
      </c>
      <c r="Q11" s="50">
        <f t="shared" si="3"/>
        <v>151.70869999999991</v>
      </c>
      <c r="R11" s="50">
        <f t="shared" si="4"/>
        <v>150.9086999999999</v>
      </c>
      <c r="S11" s="50">
        <f t="shared" si="5"/>
        <v>150.06869999999989</v>
      </c>
      <c r="T11" s="50">
        <f t="shared" si="6"/>
        <v>149.16869999999989</v>
      </c>
      <c r="U11" s="50">
        <f t="shared" si="7"/>
        <v>148.28869999999989</v>
      </c>
      <c r="V11" s="50">
        <f t="shared" si="8"/>
        <v>147.33319999999989</v>
      </c>
      <c r="W11" s="50">
        <f t="shared" si="9"/>
        <v>146.26359999999988</v>
      </c>
      <c r="X11" s="50">
        <f t="shared" si="10"/>
        <v>145.2459999999999</v>
      </c>
      <c r="Y11" s="50">
        <f t="shared" si="11"/>
        <v>144.14299999999989</v>
      </c>
      <c r="Z11" s="50">
        <f t="shared" si="0"/>
        <v>142.96719999999988</v>
      </c>
      <c r="AA11" s="51">
        <f t="shared" si="1"/>
        <v>141.94819999999987</v>
      </c>
    </row>
    <row r="12" spans="1:27" x14ac:dyDescent="0.2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140.82819999999987</v>
      </c>
      <c r="Q12" s="50">
        <f t="shared" si="3"/>
        <v>139.77819999999986</v>
      </c>
      <c r="R12" s="50">
        <f t="shared" si="4"/>
        <v>138.92319999999987</v>
      </c>
      <c r="S12" s="50">
        <f t="shared" si="5"/>
        <v>137.95239999999987</v>
      </c>
      <c r="T12" s="50">
        <f t="shared" si="6"/>
        <v>137.11289999999988</v>
      </c>
      <c r="U12" s="50">
        <f t="shared" si="7"/>
        <v>136.34209999999987</v>
      </c>
      <c r="V12" s="50">
        <f t="shared" si="8"/>
        <v>135.57999999999987</v>
      </c>
      <c r="W12" s="50">
        <f t="shared" si="9"/>
        <v>134.78999999999988</v>
      </c>
      <c r="X12" s="50">
        <f t="shared" si="10"/>
        <v>134.09999999999988</v>
      </c>
      <c r="Y12" s="50">
        <f t="shared" si="11"/>
        <v>133.40999999999988</v>
      </c>
      <c r="Z12" s="50">
        <f t="shared" si="0"/>
        <v>132.71999999999989</v>
      </c>
      <c r="AA12" s="51">
        <f t="shared" si="1"/>
        <v>132.05999999999989</v>
      </c>
    </row>
    <row r="13" spans="1:27" x14ac:dyDescent="0.2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131.3299999999999</v>
      </c>
      <c r="Q13" s="50">
        <f t="shared" si="3"/>
        <v>130.6699999999999</v>
      </c>
      <c r="R13" s="50">
        <f t="shared" si="4"/>
        <v>130.0799999999999</v>
      </c>
      <c r="S13" s="50">
        <f t="shared" si="5"/>
        <v>129.31999999999991</v>
      </c>
      <c r="T13" s="50">
        <f t="shared" si="6"/>
        <v>128.64999999999992</v>
      </c>
      <c r="U13" s="50">
        <f t="shared" si="7"/>
        <v>127.89999999999993</v>
      </c>
      <c r="V13" s="50">
        <f t="shared" si="8"/>
        <v>127.10999999999993</v>
      </c>
      <c r="W13" s="50">
        <f t="shared" si="9"/>
        <v>126.24999999999993</v>
      </c>
      <c r="X13" s="50">
        <f t="shared" si="10"/>
        <v>125.35999999999993</v>
      </c>
      <c r="Y13" s="50">
        <f t="shared" si="11"/>
        <v>124.50999999999993</v>
      </c>
      <c r="Z13" s="50">
        <f t="shared" si="0"/>
        <v>123.69999999999993</v>
      </c>
      <c r="AA13" s="51">
        <f t="shared" si="1"/>
        <v>122.88999999999993</v>
      </c>
    </row>
    <row r="14" spans="1:27" x14ac:dyDescent="0.2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121.95999999999992</v>
      </c>
      <c r="Q14" s="50">
        <f t="shared" si="3"/>
        <v>121.09999999999992</v>
      </c>
      <c r="R14" s="50">
        <f t="shared" si="4"/>
        <v>120.25999999999992</v>
      </c>
      <c r="S14" s="50">
        <f t="shared" si="5"/>
        <v>119.33999999999992</v>
      </c>
      <c r="T14" s="50">
        <f t="shared" si="6"/>
        <v>118.49999999999991</v>
      </c>
      <c r="U14" s="50">
        <f t="shared" si="7"/>
        <v>117.50999999999992</v>
      </c>
      <c r="V14" s="50">
        <f t="shared" si="8"/>
        <v>116.54999999999993</v>
      </c>
      <c r="W14" s="50">
        <f t="shared" si="9"/>
        <v>115.57999999999993</v>
      </c>
      <c r="X14" s="50">
        <f t="shared" si="10"/>
        <v>114.50999999999993</v>
      </c>
      <c r="Y14" s="50">
        <f t="shared" si="11"/>
        <v>113.56999999999994</v>
      </c>
      <c r="Z14" s="50">
        <f t="shared" si="0"/>
        <v>112.68999999999994</v>
      </c>
      <c r="AA14" s="51">
        <f t="shared" si="1"/>
        <v>111.82999999999994</v>
      </c>
    </row>
    <row r="15" spans="1:27" x14ac:dyDescent="0.2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110.91999999999994</v>
      </c>
      <c r="Q15" s="50">
        <f t="shared" si="3"/>
        <v>110.02999999999994</v>
      </c>
      <c r="R15" s="50">
        <f t="shared" si="4"/>
        <v>109.27999999999994</v>
      </c>
      <c r="S15" s="50">
        <f t="shared" si="5"/>
        <v>108.45999999999995</v>
      </c>
      <c r="T15" s="50">
        <f t="shared" si="6"/>
        <v>107.74999999999996</v>
      </c>
      <c r="U15" s="50">
        <f t="shared" si="7"/>
        <v>107.00999999999996</v>
      </c>
      <c r="V15" s="50">
        <f t="shared" si="8"/>
        <v>106.36999999999996</v>
      </c>
      <c r="W15" s="50">
        <f t="shared" si="9"/>
        <v>105.68999999999996</v>
      </c>
      <c r="X15" s="50">
        <f t="shared" si="10"/>
        <v>104.99999999999996</v>
      </c>
      <c r="Y15" s="50">
        <f t="shared" si="11"/>
        <v>104.45999999999995</v>
      </c>
      <c r="Z15" s="50">
        <f t="shared" si="0"/>
        <v>103.84999999999995</v>
      </c>
      <c r="AA15" s="51">
        <f t="shared" si="1"/>
        <v>103.29999999999995</v>
      </c>
    </row>
    <row r="16" spans="1:27" x14ac:dyDescent="0.2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102.74999999999996</v>
      </c>
      <c r="Q16" s="50">
        <f t="shared" si="3"/>
        <v>102.14999999999996</v>
      </c>
      <c r="R16" s="50">
        <f t="shared" si="4"/>
        <v>101.65999999999997</v>
      </c>
      <c r="S16" s="50">
        <f t="shared" si="5"/>
        <v>101.10999999999997</v>
      </c>
      <c r="T16" s="50">
        <f t="shared" si="6"/>
        <v>100.49999999999997</v>
      </c>
      <c r="U16" s="50">
        <f t="shared" si="7"/>
        <v>99.899999999999977</v>
      </c>
      <c r="V16" s="50">
        <f t="shared" si="8"/>
        <v>99.289999999999978</v>
      </c>
      <c r="W16" s="50">
        <f t="shared" si="9"/>
        <v>98.569999999999979</v>
      </c>
      <c r="X16" s="50">
        <f t="shared" si="10"/>
        <v>97.859999999999985</v>
      </c>
      <c r="Y16" s="50">
        <f t="shared" si="11"/>
        <v>97.149999999999991</v>
      </c>
      <c r="Z16" s="50">
        <f t="shared" si="0"/>
        <v>96.339999999999989</v>
      </c>
      <c r="AA16" s="51">
        <f t="shared" si="1"/>
        <v>95.61999999999999</v>
      </c>
    </row>
    <row r="17" spans="1:27" x14ac:dyDescent="0.2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94.829999999999984</v>
      </c>
      <c r="Q17" s="50">
        <f t="shared" si="3"/>
        <v>93.97999999999999</v>
      </c>
      <c r="R17" s="50">
        <f t="shared" si="4"/>
        <v>93.189999999999984</v>
      </c>
      <c r="S17" s="50">
        <f t="shared" si="5"/>
        <v>92.419999999999987</v>
      </c>
      <c r="T17" s="50">
        <f t="shared" si="6"/>
        <v>91.6</v>
      </c>
      <c r="U17" s="50">
        <f t="shared" si="7"/>
        <v>90.72999999999999</v>
      </c>
      <c r="V17" s="50">
        <f t="shared" si="8"/>
        <v>89.91</v>
      </c>
      <c r="W17" s="50">
        <f t="shared" si="9"/>
        <v>88.96</v>
      </c>
      <c r="X17" s="50">
        <f t="shared" si="10"/>
        <v>88.089999999999989</v>
      </c>
      <c r="Y17" s="50">
        <f t="shared" si="11"/>
        <v>87.179999999999993</v>
      </c>
      <c r="Z17" s="50">
        <f t="shared" si="0"/>
        <v>86.22999999999999</v>
      </c>
      <c r="AA17" s="51">
        <f t="shared" si="1"/>
        <v>85.389999999999986</v>
      </c>
    </row>
    <row r="18" spans="1:27" x14ac:dyDescent="0.2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84.429999999999993</v>
      </c>
      <c r="Q18" s="50">
        <f t="shared" si="3"/>
        <v>83.49</v>
      </c>
      <c r="R18" s="50">
        <f t="shared" si="4"/>
        <v>82.67</v>
      </c>
      <c r="S18" s="50">
        <f t="shared" si="5"/>
        <v>81.63</v>
      </c>
      <c r="T18" s="50">
        <f t="shared" si="6"/>
        <v>80.679999999999993</v>
      </c>
      <c r="U18" s="50">
        <f t="shared" si="7"/>
        <v>79.69</v>
      </c>
      <c r="V18" s="50">
        <f t="shared" si="8"/>
        <v>78.62</v>
      </c>
      <c r="W18" s="50">
        <f t="shared" si="9"/>
        <v>77.44</v>
      </c>
      <c r="X18" s="50">
        <f t="shared" si="10"/>
        <v>76.33</v>
      </c>
      <c r="Y18" s="50">
        <f t="shared" si="11"/>
        <v>75.22</v>
      </c>
      <c r="Z18" s="50">
        <f t="shared" si="0"/>
        <v>74.11</v>
      </c>
      <c r="AA18" s="51">
        <f t="shared" si="1"/>
        <v>73.05</v>
      </c>
    </row>
    <row r="19" spans="1:27" x14ac:dyDescent="0.2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71.89</v>
      </c>
      <c r="Q19" s="50">
        <f t="shared" si="3"/>
        <v>70.83</v>
      </c>
      <c r="R19" s="50">
        <f t="shared" si="4"/>
        <v>69.83</v>
      </c>
      <c r="S19" s="50">
        <f t="shared" si="5"/>
        <v>68.67</v>
      </c>
      <c r="T19" s="50">
        <f t="shared" si="6"/>
        <v>67.61</v>
      </c>
      <c r="U19" s="50">
        <f t="shared" si="7"/>
        <v>66.5</v>
      </c>
      <c r="V19" s="50">
        <f t="shared" si="8"/>
        <v>65.34</v>
      </c>
      <c r="W19" s="50">
        <f t="shared" si="9"/>
        <v>64.23</v>
      </c>
      <c r="X19" s="50">
        <f t="shared" si="10"/>
        <v>63.01</v>
      </c>
      <c r="Y19" s="50">
        <f t="shared" si="11"/>
        <v>61.9</v>
      </c>
      <c r="Z19" s="50">
        <f t="shared" si="0"/>
        <v>60.85</v>
      </c>
      <c r="AA19" s="51">
        <f t="shared" si="1"/>
        <v>59.81</v>
      </c>
    </row>
    <row r="20" spans="1:27" x14ac:dyDescent="0.2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58.690000000000005</v>
      </c>
      <c r="Q20" s="50">
        <f t="shared" si="3"/>
        <v>57.6</v>
      </c>
      <c r="R20" s="50">
        <f t="shared" si="4"/>
        <v>56.730000000000004</v>
      </c>
      <c r="S20" s="50">
        <f t="shared" si="5"/>
        <v>55.680000000000007</v>
      </c>
      <c r="T20" s="50">
        <f t="shared" si="6"/>
        <v>54.890000000000008</v>
      </c>
      <c r="U20" s="50">
        <f t="shared" si="7"/>
        <v>53.960000000000008</v>
      </c>
      <c r="V20" s="50">
        <f t="shared" si="8"/>
        <v>53.150000000000006</v>
      </c>
      <c r="W20" s="50">
        <f t="shared" si="9"/>
        <v>52.350000000000009</v>
      </c>
      <c r="X20" s="50">
        <f t="shared" si="10"/>
        <v>51.550000000000011</v>
      </c>
      <c r="Y20" s="50">
        <f t="shared" si="11"/>
        <v>50.910000000000011</v>
      </c>
      <c r="Z20" s="50">
        <f t="shared" si="0"/>
        <v>50.27000000000001</v>
      </c>
      <c r="AA20" s="51">
        <f t="shared" si="1"/>
        <v>49.70000000000001</v>
      </c>
    </row>
    <row r="21" spans="1:27" x14ac:dyDescent="0.2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49.160000000000011</v>
      </c>
      <c r="Q21" s="50">
        <f t="shared" si="3"/>
        <v>48.580000000000013</v>
      </c>
      <c r="R21" s="50">
        <f t="shared" si="4"/>
        <v>48.110000000000014</v>
      </c>
      <c r="S21" s="50">
        <f t="shared" si="5"/>
        <v>47.580000000000013</v>
      </c>
      <c r="T21" s="50">
        <f t="shared" si="6"/>
        <v>47.060000000000009</v>
      </c>
      <c r="U21" s="50">
        <f t="shared" si="7"/>
        <v>46.540000000000006</v>
      </c>
      <c r="V21" s="50">
        <f t="shared" si="8"/>
        <v>46.02</v>
      </c>
      <c r="W21" s="50">
        <f t="shared" si="9"/>
        <v>45.480000000000004</v>
      </c>
      <c r="X21" s="50">
        <f t="shared" si="10"/>
        <v>44.910000000000004</v>
      </c>
      <c r="Y21" s="50">
        <f t="shared" si="11"/>
        <v>44.440000000000005</v>
      </c>
      <c r="Z21" s="50">
        <f t="shared" si="0"/>
        <v>43.900000000000006</v>
      </c>
      <c r="AA21" s="51">
        <f t="shared" si="1"/>
        <v>43.410000000000004</v>
      </c>
    </row>
    <row r="22" spans="1:27" x14ac:dyDescent="0.2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42.92</v>
      </c>
      <c r="Q22" s="50">
        <f t="shared" si="3"/>
        <v>42.38</v>
      </c>
      <c r="R22" s="50">
        <f t="shared" si="4"/>
        <v>41.89</v>
      </c>
      <c r="S22" s="50">
        <f t="shared" si="5"/>
        <v>41.42</v>
      </c>
      <c r="T22" s="50">
        <f t="shared" si="6"/>
        <v>40.9</v>
      </c>
      <c r="U22" s="50">
        <f t="shared" si="7"/>
        <v>40.36</v>
      </c>
      <c r="V22" s="50">
        <f t="shared" si="8"/>
        <v>39.89</v>
      </c>
      <c r="W22" s="50">
        <f t="shared" si="9"/>
        <v>39.32</v>
      </c>
      <c r="X22" s="50">
        <f t="shared" si="10"/>
        <v>38.82</v>
      </c>
      <c r="Y22" s="50">
        <f t="shared" si="11"/>
        <v>38.36</v>
      </c>
      <c r="Z22" s="50">
        <f t="shared" si="0"/>
        <v>37.880000000000003</v>
      </c>
      <c r="AA22" s="51">
        <f t="shared" si="1"/>
        <v>37.5</v>
      </c>
    </row>
    <row r="23" spans="1:27" x14ac:dyDescent="0.2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37.130000000000003</v>
      </c>
      <c r="Q23" s="50">
        <f t="shared" si="3"/>
        <v>36.75</v>
      </c>
      <c r="R23" s="50">
        <f t="shared" si="4"/>
        <v>36.46</v>
      </c>
      <c r="S23" s="50">
        <f t="shared" si="5"/>
        <v>36.119999999999997</v>
      </c>
      <c r="T23" s="50">
        <f t="shared" si="6"/>
        <v>35.839999999999996</v>
      </c>
      <c r="U23" s="50">
        <f t="shared" si="7"/>
        <v>35.599999999999994</v>
      </c>
      <c r="V23" s="50">
        <f t="shared" si="8"/>
        <v>35.389999999999993</v>
      </c>
      <c r="W23" s="50">
        <f t="shared" si="9"/>
        <v>35.199999999999996</v>
      </c>
      <c r="X23" s="50">
        <f t="shared" si="10"/>
        <v>35.04</v>
      </c>
      <c r="Y23" s="50">
        <f t="shared" si="11"/>
        <v>34.880000000000003</v>
      </c>
      <c r="Z23" s="50">
        <f t="shared" si="0"/>
        <v>34.720000000000006</v>
      </c>
      <c r="AA23" s="51">
        <f t="shared" si="1"/>
        <v>34.570000000000007</v>
      </c>
    </row>
    <row r="24" spans="1:27" x14ac:dyDescent="0.2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34.410000000000011</v>
      </c>
      <c r="Q24" s="50">
        <f t="shared" si="3"/>
        <v>34.260000000000012</v>
      </c>
      <c r="R24" s="50">
        <f t="shared" si="4"/>
        <v>34.13000000000001</v>
      </c>
      <c r="S24" s="50">
        <f t="shared" si="5"/>
        <v>33.930000000000007</v>
      </c>
      <c r="T24" s="50">
        <f t="shared" si="6"/>
        <v>33.720000000000006</v>
      </c>
      <c r="U24" s="50">
        <f t="shared" si="7"/>
        <v>33.450000000000003</v>
      </c>
      <c r="V24" s="50">
        <f t="shared" si="8"/>
        <v>33.14</v>
      </c>
      <c r="W24" s="50">
        <f t="shared" si="9"/>
        <v>32.78</v>
      </c>
      <c r="X24" s="50">
        <f t="shared" si="10"/>
        <v>32.35</v>
      </c>
      <c r="Y24" s="50">
        <f t="shared" si="11"/>
        <v>31.910000000000004</v>
      </c>
      <c r="Z24" s="50">
        <f t="shared" si="0"/>
        <v>31.420000000000005</v>
      </c>
      <c r="AA24" s="51">
        <f t="shared" si="1"/>
        <v>30.830000000000005</v>
      </c>
    </row>
    <row r="25" spans="1:27" x14ac:dyDescent="0.2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30.060000000000006</v>
      </c>
      <c r="Q25" s="50">
        <f t="shared" si="3"/>
        <v>29.330000000000005</v>
      </c>
      <c r="R25" s="50">
        <f t="shared" si="4"/>
        <v>28.570000000000004</v>
      </c>
      <c r="S25" s="50">
        <f t="shared" si="5"/>
        <v>27.640000000000004</v>
      </c>
      <c r="T25" s="50">
        <f t="shared" si="6"/>
        <v>26.810000000000006</v>
      </c>
      <c r="U25" s="50">
        <f t="shared" si="7"/>
        <v>25.780000000000005</v>
      </c>
      <c r="V25" s="50">
        <f t="shared" si="8"/>
        <v>24.760000000000005</v>
      </c>
      <c r="W25" s="50">
        <f t="shared" si="9"/>
        <v>23.730000000000004</v>
      </c>
      <c r="X25" s="50">
        <f t="shared" si="10"/>
        <v>22.560000000000002</v>
      </c>
      <c r="Y25" s="50">
        <f t="shared" si="11"/>
        <v>21.490000000000002</v>
      </c>
      <c r="Z25" s="50">
        <f t="shared" si="0"/>
        <v>20.470000000000002</v>
      </c>
      <c r="AA25" s="51">
        <f t="shared" si="1"/>
        <v>19.450000000000003</v>
      </c>
    </row>
    <row r="26" spans="1:27" x14ac:dyDescent="0.2">
      <c r="A26" s="44">
        <v>2023</v>
      </c>
      <c r="B26" s="52">
        <v>1.1200000000000001</v>
      </c>
      <c r="C26" s="52">
        <v>0.92</v>
      </c>
      <c r="D26" s="52">
        <v>1.17</v>
      </c>
      <c r="E26" s="52">
        <v>0.92</v>
      </c>
      <c r="F26" s="52">
        <v>1.1200000000000001</v>
      </c>
      <c r="G26" s="52">
        <v>1.07</v>
      </c>
      <c r="H26" s="52">
        <v>1.07</v>
      </c>
      <c r="I26" s="52">
        <v>1.1399999999999999</v>
      </c>
      <c r="J26" s="52">
        <v>0.97</v>
      </c>
      <c r="K26" s="52">
        <v>1</v>
      </c>
      <c r="L26" s="52">
        <v>0.92</v>
      </c>
      <c r="M26" s="53">
        <v>0.89</v>
      </c>
      <c r="O26" s="48">
        <v>2023</v>
      </c>
      <c r="P26" s="50">
        <f t="shared" si="2"/>
        <v>18.330000000000002</v>
      </c>
      <c r="Q26" s="50">
        <f t="shared" si="3"/>
        <v>17.21</v>
      </c>
      <c r="R26" s="50">
        <f t="shared" si="4"/>
        <v>16.29</v>
      </c>
      <c r="S26" s="50">
        <f t="shared" si="5"/>
        <v>15.12</v>
      </c>
      <c r="T26" s="50">
        <f t="shared" si="6"/>
        <v>14.2</v>
      </c>
      <c r="U26" s="50">
        <f t="shared" si="7"/>
        <v>13.08</v>
      </c>
      <c r="V26" s="50">
        <f t="shared" si="8"/>
        <v>12.01</v>
      </c>
      <c r="W26" s="50">
        <f t="shared" si="9"/>
        <v>10.94</v>
      </c>
      <c r="X26" s="50">
        <f t="shared" si="10"/>
        <v>9.7999999999999989</v>
      </c>
      <c r="Y26" s="50">
        <f t="shared" si="11"/>
        <v>8.8299999999999983</v>
      </c>
      <c r="Z26" s="50">
        <f t="shared" si="0"/>
        <v>7.8299999999999992</v>
      </c>
      <c r="AA26" s="51">
        <f t="shared" si="1"/>
        <v>6.9099999999999993</v>
      </c>
    </row>
    <row r="27" spans="1:27" x14ac:dyDescent="0.2">
      <c r="A27" s="44">
        <v>2024</v>
      </c>
      <c r="B27" s="52">
        <v>0.97</v>
      </c>
      <c r="C27" s="52">
        <v>0.8</v>
      </c>
      <c r="D27" s="52">
        <v>0.83</v>
      </c>
      <c r="E27" s="52">
        <v>0.89</v>
      </c>
      <c r="F27" s="52">
        <v>0.83</v>
      </c>
      <c r="G27" s="52">
        <v>0.79</v>
      </c>
      <c r="H27" s="52">
        <v>0.91</v>
      </c>
      <c r="I27" s="52"/>
      <c r="J27" s="52"/>
      <c r="K27" s="52"/>
      <c r="L27" s="52"/>
      <c r="M27" s="53"/>
      <c r="O27" s="48">
        <v>2024</v>
      </c>
      <c r="P27" s="50">
        <f t="shared" si="2"/>
        <v>6.02</v>
      </c>
      <c r="Q27" s="50">
        <f t="shared" si="3"/>
        <v>5.05</v>
      </c>
      <c r="R27" s="50">
        <f t="shared" si="4"/>
        <v>4.25</v>
      </c>
      <c r="S27" s="50">
        <f t="shared" si="5"/>
        <v>3.4200000000000004</v>
      </c>
      <c r="T27" s="50">
        <f t="shared" si="6"/>
        <v>2.5300000000000002</v>
      </c>
      <c r="U27" s="50">
        <f t="shared" si="7"/>
        <v>1.7000000000000002</v>
      </c>
      <c r="V27" s="50">
        <f t="shared" si="8"/>
        <v>0.91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 x14ac:dyDescent="0.2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 x14ac:dyDescent="0.2">
      <c r="A29" s="61"/>
      <c r="O29" s="61"/>
    </row>
    <row r="30" spans="1:27" x14ac:dyDescent="0.2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 x14ac:dyDescent="0.2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 x14ac:dyDescent="0.2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 x14ac:dyDescent="0.2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 x14ac:dyDescent="0.2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 x14ac:dyDescent="0.2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 x14ac:dyDescent="0.2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 x14ac:dyDescent="0.2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 x14ac:dyDescent="0.2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 x14ac:dyDescent="0.2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 x14ac:dyDescent="0.2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 x14ac:dyDescent="0.2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 x14ac:dyDescent="0.2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 x14ac:dyDescent="0.2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 x14ac:dyDescent="0.2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 x14ac:dyDescent="0.2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 x14ac:dyDescent="0.2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 x14ac:dyDescent="0.2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 x14ac:dyDescent="0.2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 x14ac:dyDescent="0.2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 x14ac:dyDescent="0.2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 x14ac:dyDescent="0.2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 x14ac:dyDescent="0.2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 x14ac:dyDescent="0.2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 x14ac:dyDescent="0.2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253.83870000000016</v>
      </c>
      <c r="F55" s="65">
        <f t="shared" si="35"/>
        <v>254.95870000000016</v>
      </c>
      <c r="G55" s="65">
        <f t="shared" si="35"/>
        <v>256.02870000000019</v>
      </c>
      <c r="H55" s="65">
        <f t="shared" si="35"/>
        <v>257.09870000000018</v>
      </c>
      <c r="I55" s="65">
        <f t="shared" si="35"/>
        <v>258.23870000000016</v>
      </c>
      <c r="J55" s="65">
        <f t="shared" si="35"/>
        <v>259.20870000000019</v>
      </c>
      <c r="K55" s="65">
        <f t="shared" si="35"/>
        <v>260.20870000000019</v>
      </c>
      <c r="L55" s="65">
        <f t="shared" si="35"/>
        <v>261.12870000000021</v>
      </c>
      <c r="M55" s="66">
        <f t="shared" si="35"/>
        <v>262.01870000000019</v>
      </c>
      <c r="O55" s="61"/>
    </row>
    <row r="56" spans="1:15" x14ac:dyDescent="0.2">
      <c r="A56" s="48">
        <v>2024</v>
      </c>
      <c r="B56" s="65">
        <f t="shared" si="13"/>
        <v>262.98870000000022</v>
      </c>
      <c r="C56" s="65">
        <f t="shared" ref="C56:M56" si="36">B56+C27</f>
        <v>263.78870000000023</v>
      </c>
      <c r="D56" s="65">
        <f t="shared" si="36"/>
        <v>264.61870000000022</v>
      </c>
      <c r="E56" s="65">
        <f t="shared" si="36"/>
        <v>265.5087000000002</v>
      </c>
      <c r="F56" s="65">
        <f t="shared" si="36"/>
        <v>266.33870000000019</v>
      </c>
      <c r="G56" s="65">
        <f t="shared" si="36"/>
        <v>267.12870000000021</v>
      </c>
      <c r="H56" s="65">
        <f t="shared" si="36"/>
        <v>268.03870000000023</v>
      </c>
      <c r="I56" s="65">
        <f t="shared" si="36"/>
        <v>268.03870000000023</v>
      </c>
      <c r="J56" s="65">
        <f t="shared" si="36"/>
        <v>268.03870000000023</v>
      </c>
      <c r="K56" s="65">
        <f t="shared" si="36"/>
        <v>268.03870000000023</v>
      </c>
      <c r="L56" s="65">
        <f t="shared" si="36"/>
        <v>268.03870000000023</v>
      </c>
      <c r="M56" s="66">
        <f t="shared" si="36"/>
        <v>268.03870000000023</v>
      </c>
      <c r="O56" s="61"/>
    </row>
    <row r="57" spans="1:15" x14ac:dyDescent="0.2">
      <c r="A57" s="58">
        <v>2025</v>
      </c>
      <c r="B57" s="67">
        <f t="shared" si="13"/>
        <v>268.03870000000023</v>
      </c>
      <c r="C57" s="67">
        <f t="shared" ref="C57:M57" si="37">B57+C28</f>
        <v>268.03870000000023</v>
      </c>
      <c r="D57" s="67">
        <f t="shared" si="37"/>
        <v>268.03870000000023</v>
      </c>
      <c r="E57" s="67">
        <f t="shared" si="37"/>
        <v>268.03870000000023</v>
      </c>
      <c r="F57" s="67">
        <f t="shared" si="37"/>
        <v>268.03870000000023</v>
      </c>
      <c r="G57" s="67">
        <f t="shared" si="37"/>
        <v>268.03870000000023</v>
      </c>
      <c r="H57" s="67">
        <f t="shared" si="37"/>
        <v>268.03870000000023</v>
      </c>
      <c r="I57" s="67">
        <f t="shared" si="37"/>
        <v>268.03870000000023</v>
      </c>
      <c r="J57" s="67">
        <f t="shared" si="37"/>
        <v>268.03870000000023</v>
      </c>
      <c r="K57" s="67">
        <f t="shared" si="37"/>
        <v>268.03870000000023</v>
      </c>
      <c r="L57" s="67">
        <f t="shared" si="37"/>
        <v>268.03870000000023</v>
      </c>
      <c r="M57" s="68">
        <f t="shared" si="37"/>
        <v>268.03870000000023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Amorim</dc:creator>
  <dc:description/>
  <cp:lastModifiedBy>Aparecida Vieira de Carvalho</cp:lastModifiedBy>
  <cp:revision>32</cp:revision>
  <dcterms:created xsi:type="dcterms:W3CDTF">2022-12-01T08:38:04Z</dcterms:created>
  <dcterms:modified xsi:type="dcterms:W3CDTF">2024-08-01T15:39:25Z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