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vidado\Desktop\Nova pasta\"/>
    </mc:Choice>
  </mc:AlternateContent>
  <bookViews>
    <workbookView xWindow="0" yWindow="0" windowWidth="20490" windowHeight="7755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 l="1"/>
  <c r="B33" i="2" s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B34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B35" i="2" s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E30" i="1" s="1"/>
  <c r="E31" i="1" s="1"/>
  <c r="L32" i="2"/>
  <c r="AA28" i="2"/>
  <c r="Z28" i="2" s="1"/>
  <c r="Y28" i="2" s="1"/>
  <c r="X28" i="2" s="1"/>
  <c r="W28" i="2" s="1"/>
  <c r="V28" i="2" s="1"/>
  <c r="U28" i="2" s="1"/>
  <c r="T28" i="2" s="1"/>
  <c r="S28" i="2" s="1"/>
  <c r="R28" i="2" s="1"/>
  <c r="Q28" i="2" s="1"/>
  <c r="P28" i="2" s="1"/>
  <c r="AA27" i="2" s="1"/>
  <c r="Z27" i="2" s="1"/>
  <c r="Y27" i="2" s="1"/>
  <c r="X27" i="2" s="1"/>
  <c r="W27" i="2" s="1"/>
  <c r="V27" i="2" s="1"/>
  <c r="U27" i="2" s="1"/>
  <c r="T27" i="2" s="1"/>
  <c r="S27" i="2" s="1"/>
  <c r="R27" i="2" s="1"/>
  <c r="Q27" i="2" s="1"/>
  <c r="P27" i="2" s="1"/>
  <c r="AA26" i="2" s="1"/>
  <c r="Z26" i="2" s="1"/>
  <c r="Y26" i="2" s="1"/>
  <c r="X26" i="2" s="1"/>
  <c r="W26" i="2" s="1"/>
  <c r="V26" i="2" s="1"/>
  <c r="U26" i="2" s="1"/>
  <c r="T26" i="2" s="1"/>
  <c r="S26" i="2" s="1"/>
  <c r="R26" i="2" s="1"/>
  <c r="Q26" i="2" s="1"/>
  <c r="P26" i="2" s="1"/>
  <c r="AA25" i="2" s="1"/>
  <c r="Z25" i="2" s="1"/>
  <c r="Y25" i="2" s="1"/>
  <c r="X25" i="2" s="1"/>
  <c r="W25" i="2" s="1"/>
  <c r="V25" i="2" s="1"/>
  <c r="U25" i="2" s="1"/>
  <c r="T25" i="2" s="1"/>
  <c r="S25" i="2" s="1"/>
  <c r="R25" i="2" s="1"/>
  <c r="Q25" i="2" s="1"/>
  <c r="P25" i="2" s="1"/>
  <c r="AA24" i="2" s="1"/>
  <c r="Z24" i="2" s="1"/>
  <c r="Y24" i="2" s="1"/>
  <c r="X24" i="2" s="1"/>
  <c r="W24" i="2" s="1"/>
  <c r="V24" i="2" s="1"/>
  <c r="U24" i="2" s="1"/>
  <c r="T24" i="2" s="1"/>
  <c r="S24" i="2" s="1"/>
  <c r="R24" i="2" s="1"/>
  <c r="Q24" i="2" s="1"/>
  <c r="P24" i="2" s="1"/>
  <c r="AA23" i="2" s="1"/>
  <c r="Z23" i="2" s="1"/>
  <c r="Y23" i="2" s="1"/>
  <c r="X23" i="2" s="1"/>
  <c r="W23" i="2" s="1"/>
  <c r="V23" i="2" s="1"/>
  <c r="U23" i="2" s="1"/>
  <c r="T23" i="2" s="1"/>
  <c r="S23" i="2" s="1"/>
  <c r="R23" i="2" s="1"/>
  <c r="Q23" i="2" s="1"/>
  <c r="P23" i="2" s="1"/>
  <c r="AA22" i="2" s="1"/>
  <c r="Z22" i="2" s="1"/>
  <c r="Y22" i="2" s="1"/>
  <c r="X22" i="2" s="1"/>
  <c r="W22" i="2" s="1"/>
  <c r="V22" i="2" s="1"/>
  <c r="U22" i="2" s="1"/>
  <c r="T22" i="2" s="1"/>
  <c r="S22" i="2" s="1"/>
  <c r="R22" i="2" s="1"/>
  <c r="Q22" i="2" s="1"/>
  <c r="P22" i="2" s="1"/>
  <c r="AA21" i="2" s="1"/>
  <c r="Z21" i="2" s="1"/>
  <c r="Y21" i="2" s="1"/>
  <c r="X21" i="2" s="1"/>
  <c r="W21" i="2" s="1"/>
  <c r="V21" i="2" s="1"/>
  <c r="U21" i="2" s="1"/>
  <c r="T21" i="2" s="1"/>
  <c r="S21" i="2" s="1"/>
  <c r="R21" i="2" s="1"/>
  <c r="Q21" i="2" s="1"/>
  <c r="P21" i="2" s="1"/>
  <c r="AA20" i="2" s="1"/>
  <c r="Z20" i="2" s="1"/>
  <c r="Y20" i="2" s="1"/>
  <c r="X20" i="2" s="1"/>
  <c r="W20" i="2" s="1"/>
  <c r="V20" i="2" s="1"/>
  <c r="U20" i="2" s="1"/>
  <c r="T20" i="2" s="1"/>
  <c r="S20" i="2" s="1"/>
  <c r="R20" i="2" s="1"/>
  <c r="Q20" i="2" s="1"/>
  <c r="P20" i="2" s="1"/>
  <c r="AA19" i="2" s="1"/>
  <c r="Z19" i="2" s="1"/>
  <c r="Y19" i="2" s="1"/>
  <c r="X19" i="2" s="1"/>
  <c r="W19" i="2" s="1"/>
  <c r="V19" i="2" s="1"/>
  <c r="U19" i="2" s="1"/>
  <c r="T19" i="2" s="1"/>
  <c r="S19" i="2" s="1"/>
  <c r="R19" i="2" s="1"/>
  <c r="Q19" i="2" s="1"/>
  <c r="P19" i="2" s="1"/>
  <c r="AA18" i="2" s="1"/>
  <c r="Z18" i="2" s="1"/>
  <c r="Y18" i="2" s="1"/>
  <c r="X18" i="2" s="1"/>
  <c r="W18" i="2" s="1"/>
  <c r="V18" i="2" s="1"/>
  <c r="U18" i="2" s="1"/>
  <c r="T18" i="2" s="1"/>
  <c r="S18" i="2" s="1"/>
  <c r="R18" i="2" s="1"/>
  <c r="Q18" i="2" s="1"/>
  <c r="P18" i="2" s="1"/>
  <c r="AA17" i="2" s="1"/>
  <c r="Z17" i="2" s="1"/>
  <c r="Y17" i="2" s="1"/>
  <c r="X17" i="2" s="1"/>
  <c r="W17" i="2" s="1"/>
  <c r="V17" i="2" s="1"/>
  <c r="U17" i="2" s="1"/>
  <c r="T17" i="2" s="1"/>
  <c r="S17" i="2" s="1"/>
  <c r="R17" i="2" s="1"/>
  <c r="Q17" i="2" s="1"/>
  <c r="P17" i="2" s="1"/>
  <c r="AA16" i="2" s="1"/>
  <c r="Z16" i="2" s="1"/>
  <c r="Y16" i="2" s="1"/>
  <c r="X16" i="2" s="1"/>
  <c r="W16" i="2" s="1"/>
  <c r="V16" i="2" s="1"/>
  <c r="U16" i="2" s="1"/>
  <c r="T16" i="2" s="1"/>
  <c r="S16" i="2" s="1"/>
  <c r="R16" i="2" s="1"/>
  <c r="Q16" i="2" s="1"/>
  <c r="P16" i="2" s="1"/>
  <c r="AA15" i="2" s="1"/>
  <c r="Z15" i="2" s="1"/>
  <c r="Y15" i="2" s="1"/>
  <c r="X15" i="2" s="1"/>
  <c r="W15" i="2" s="1"/>
  <c r="V15" i="2" s="1"/>
  <c r="U15" i="2" s="1"/>
  <c r="T15" i="2" s="1"/>
  <c r="S15" i="2" s="1"/>
  <c r="R15" i="2" s="1"/>
  <c r="Q15" i="2" s="1"/>
  <c r="P15" i="2" s="1"/>
  <c r="AA14" i="2" s="1"/>
  <c r="Z14" i="2" s="1"/>
  <c r="Y14" i="2" s="1"/>
  <c r="X14" i="2" s="1"/>
  <c r="W14" i="2" s="1"/>
  <c r="V14" i="2" s="1"/>
  <c r="U14" i="2" s="1"/>
  <c r="T14" i="2" s="1"/>
  <c r="S14" i="2" s="1"/>
  <c r="R14" i="2" s="1"/>
  <c r="Q14" i="2" s="1"/>
  <c r="P14" i="2" s="1"/>
  <c r="AA13" i="2" s="1"/>
  <c r="Z13" i="2" s="1"/>
  <c r="Y13" i="2" s="1"/>
  <c r="X13" i="2" s="1"/>
  <c r="W13" i="2" s="1"/>
  <c r="V13" i="2" s="1"/>
  <c r="U13" i="2" s="1"/>
  <c r="T13" i="2" s="1"/>
  <c r="S13" i="2" s="1"/>
  <c r="R13" i="2" s="1"/>
  <c r="Q13" i="2" s="1"/>
  <c r="P13" i="2" s="1"/>
  <c r="AA12" i="2" s="1"/>
  <c r="Z12" i="2" s="1"/>
  <c r="Y12" i="2" s="1"/>
  <c r="X12" i="2" s="1"/>
  <c r="W12" i="2" s="1"/>
  <c r="V12" i="2" s="1"/>
  <c r="U12" i="2" s="1"/>
  <c r="T12" i="2" s="1"/>
  <c r="S12" i="2" s="1"/>
  <c r="R12" i="2" s="1"/>
  <c r="Q12" i="2" s="1"/>
  <c r="P12" i="2" s="1"/>
  <c r="AA11" i="2" s="1"/>
  <c r="Z11" i="2" s="1"/>
  <c r="Y11" i="2" s="1"/>
  <c r="X11" i="2" s="1"/>
  <c r="W11" i="2" s="1"/>
  <c r="V11" i="2" s="1"/>
  <c r="U11" i="2" s="1"/>
  <c r="T11" i="2" s="1"/>
  <c r="S11" i="2" s="1"/>
  <c r="R11" i="2" s="1"/>
  <c r="Q11" i="2" s="1"/>
  <c r="P11" i="2" s="1"/>
  <c r="AA10" i="2" s="1"/>
  <c r="Z10" i="2" s="1"/>
  <c r="Y10" i="2" s="1"/>
  <c r="X10" i="2" s="1"/>
  <c r="W10" i="2" s="1"/>
  <c r="V10" i="2" s="1"/>
  <c r="U10" i="2" s="1"/>
  <c r="T10" i="2" s="1"/>
  <c r="S10" i="2" s="1"/>
  <c r="R10" i="2" s="1"/>
  <c r="Q10" i="2" s="1"/>
  <c r="P10" i="2" s="1"/>
  <c r="AA9" i="2" s="1"/>
  <c r="Z9" i="2" s="1"/>
  <c r="Y9" i="2" s="1"/>
  <c r="X9" i="2" s="1"/>
  <c r="W9" i="2" s="1"/>
  <c r="V9" i="2" s="1"/>
  <c r="U9" i="2" s="1"/>
  <c r="T9" i="2" s="1"/>
  <c r="S9" i="2" s="1"/>
  <c r="R9" i="2" s="1"/>
  <c r="Q9" i="2" s="1"/>
  <c r="P9" i="2" s="1"/>
  <c r="AA8" i="2" s="1"/>
  <c r="Z8" i="2" s="1"/>
  <c r="Y8" i="2" s="1"/>
  <c r="X8" i="2" s="1"/>
  <c r="W8" i="2" s="1"/>
  <c r="V8" i="2" s="1"/>
  <c r="U8" i="2" s="1"/>
  <c r="T8" i="2" s="1"/>
  <c r="S8" i="2" s="1"/>
  <c r="R8" i="2" s="1"/>
  <c r="Q8" i="2" s="1"/>
  <c r="P8" i="2" s="1"/>
  <c r="AA7" i="2" s="1"/>
  <c r="Z7" i="2" s="1"/>
  <c r="Y7" i="2" s="1"/>
  <c r="X7" i="2" s="1"/>
  <c r="W7" i="2" s="1"/>
  <c r="V7" i="2" s="1"/>
  <c r="U7" i="2" s="1"/>
  <c r="T7" i="2" s="1"/>
  <c r="S7" i="2" s="1"/>
  <c r="R7" i="2" s="1"/>
  <c r="Q7" i="2" s="1"/>
  <c r="P7" i="2" s="1"/>
  <c r="AA6" i="2" s="1"/>
  <c r="Z6" i="2" s="1"/>
  <c r="Y6" i="2" s="1"/>
  <c r="X6" i="2" s="1"/>
  <c r="W6" i="2" s="1"/>
  <c r="V6" i="2" s="1"/>
  <c r="U6" i="2" s="1"/>
  <c r="T6" i="2" s="1"/>
  <c r="S6" i="2" s="1"/>
  <c r="R6" i="2" s="1"/>
  <c r="Q6" i="2" s="1"/>
  <c r="P6" i="2" s="1"/>
  <c r="AA5" i="2" s="1"/>
  <c r="Z5" i="2" s="1"/>
  <c r="Y5" i="2" s="1"/>
  <c r="X5" i="2" s="1"/>
  <c r="W5" i="2" s="1"/>
  <c r="V5" i="2" s="1"/>
  <c r="U5" i="2" s="1"/>
  <c r="T5" i="2" s="1"/>
  <c r="S5" i="2" s="1"/>
  <c r="R5" i="2" s="1"/>
  <c r="Q5" i="2" s="1"/>
  <c r="P5" i="2" s="1"/>
  <c r="AA4" i="2" s="1"/>
  <c r="Z4" i="2" s="1"/>
  <c r="Y4" i="2" s="1"/>
  <c r="X4" i="2" s="1"/>
  <c r="W4" i="2" s="1"/>
  <c r="V4" i="2" s="1"/>
  <c r="U4" i="2" s="1"/>
  <c r="T4" i="2" s="1"/>
  <c r="S4" i="2" s="1"/>
  <c r="R4" i="2" s="1"/>
  <c r="Q4" i="2" s="1"/>
  <c r="P4" i="2" s="1"/>
  <c r="AA3" i="2" s="1"/>
  <c r="Z3" i="2" s="1"/>
  <c r="E12" i="1"/>
  <c r="C12" i="1" s="1"/>
  <c r="E32" i="1" l="1"/>
  <c r="E33" i="1"/>
  <c r="E14" i="1"/>
  <c r="E15" i="1"/>
  <c r="E17" i="1"/>
  <c r="E16" i="1"/>
  <c r="E26" i="1" l="1"/>
  <c r="E27" i="1" l="1"/>
  <c r="E28" i="1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<sst xmlns="http://schemas.openxmlformats.org/spreadsheetml/2006/main" count="81" uniqueCount="49">
  <si>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</si>
  <si>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</si>
  <si>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Setembro de 2023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</si>
  <si>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</si>
  <si>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</si>
  <si>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</si>
  <si>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</si>
  <si>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</si>
  <si>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</si>
  <si>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</si>
  <si>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</si>
  <si>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</si>
  <si>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</si>
  <si>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</si>
  <si>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</si>
  <si>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</si>
  <si>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</si>
  <si>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</si>
  <si>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</si>
  <si>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</si>
  <si>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</si>
  <si>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</si>
  <si>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</si>
  <si>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</si>
  <si>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</si>
  <si>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</si>
  <si>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</si>
  <si>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</si>
  <si>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</si>
  <si>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31/08/2023</t>
  </si>
  <si>
    <t>Valor da UFIR com juros até 31/08/2023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</si>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</sst>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Comma" xfId="1" builtinId="3"/>
    <cellStyle name="Excel Built-in Normal 1" xf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79920</xdr:colOff>
      <xdr:row>3</xdr:row>
      <xdr:rowOff>245520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1200" y="1080"/>
          <a:ext cx="5769000" cy="949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showGridLines="0" tabSelected="1" topLeftCell="A7" zoomScale="90" zoomScaleNormal="90" workbookViewId="0">
      <selection activeCell="B30" sqref="B30:D30"/>
    </sheetView>
  </sheetViews>
  <sheetFormatPr defaultColWidth="8.7109375" defaultRowHeight="12.75" x14ac:dyDescent="0.2"/>
  <cols>
    <col min="1" max="1" width="2" style="13" customWidth="1"/>
    <col min="2" max="2" width="11.5703125" style="14" customWidth="1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 x14ac:dyDescent="0.25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 x14ac:dyDescent="0.2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 x14ac:dyDescent="0.2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 x14ac:dyDescent="0.2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 x14ac:dyDescent="0.25">
      <c r="B5" s="12" t="s">
        <v>0</v>
      </c>
      <c r="C5" s="12"/>
      <c r="D5" s="12"/>
      <c r="E5" s="12"/>
    </row>
    <row r="6" spans="2:30" ht="20.65" customHeight="1" x14ac:dyDescent="0.2">
      <c r="B6" s="11" t="s">
        <v>1</v>
      </c>
      <c r="C6" s="11"/>
      <c r="D6" s="11"/>
      <c r="E6" s="11"/>
    </row>
    <row r="7" spans="2:30" ht="19.899999999999999" customHeight="1" x14ac:dyDescent="0.25">
      <c r="B7" s="10" t="s">
        <v>2</v>
      </c>
      <c r="C7" s="10"/>
      <c r="D7" s="10"/>
      <c r="E7" s="10"/>
    </row>
    <row r="8" spans="2:30" ht="16.149999999999999" customHeight="1" x14ac:dyDescent="0.2">
      <c r="B8" s="25" t="s">
        <v>3</v>
      </c>
      <c r="C8" s="9"/>
      <c r="D8" s="9"/>
      <c r="E8" s="9"/>
    </row>
    <row r="9" spans="2:30" ht="16.149999999999999" customHeight="1" x14ac:dyDescent="0.2">
      <c r="B9" s="25" t="s">
        <v>4</v>
      </c>
      <c r="C9" s="9"/>
      <c r="D9" s="9"/>
      <c r="E9" s="9"/>
    </row>
    <row r="10" spans="2:30" ht="15" customHeight="1" x14ac:dyDescent="0.2">
      <c r="B10" s="25" t="s">
        <v>5</v>
      </c>
      <c r="C10" s="9"/>
      <c r="D10" s="9"/>
      <c r="E10" s="9"/>
    </row>
    <row r="11" spans="2:30" x14ac:dyDescent="0.2">
      <c r="B11" s="8" t="s">
        <v>6</v>
      </c>
      <c r="C11" s="8"/>
      <c r="D11" s="8"/>
      <c r="E11" s="26"/>
    </row>
    <row r="12" spans="2:30" ht="27.75" customHeight="1" x14ac:dyDescent="0.2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 x14ac:dyDescent="0.2">
      <c r="B13" s="7" t="s">
        <v>8</v>
      </c>
      <c r="C13" s="7"/>
      <c r="D13" s="7"/>
      <c r="E13" s="7"/>
    </row>
    <row r="14" spans="2:30" x14ac:dyDescent="0.2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 x14ac:dyDescent="0.2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 x14ac:dyDescent="0.2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 x14ac:dyDescent="0.2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 x14ac:dyDescent="0.2">
      <c r="B18" s="7" t="s">
        <v>17</v>
      </c>
      <c r="C18" s="7"/>
      <c r="D18" s="7"/>
      <c r="E18" s="7"/>
    </row>
    <row r="19" spans="2:5" ht="12.75" customHeight="1" x14ac:dyDescent="0.2">
      <c r="B19" s="27" t="s">
        <v>9</v>
      </c>
      <c r="C19" s="27" t="s">
        <v>18</v>
      </c>
      <c r="D19" s="27">
        <v>1</v>
      </c>
      <c r="E19" s="6"/>
    </row>
    <row r="20" spans="2:5" ht="12.75" customHeight="1" x14ac:dyDescent="0.2">
      <c r="B20" s="27" t="s">
        <v>11</v>
      </c>
      <c r="C20" s="27" t="s">
        <v>19</v>
      </c>
      <c r="D20" s="27">
        <v>2</v>
      </c>
      <c r="E20" s="6"/>
    </row>
    <row r="21" spans="2:5" ht="13.5" customHeight="1" x14ac:dyDescent="0.2">
      <c r="B21" s="27" t="s">
        <v>13</v>
      </c>
      <c r="C21" s="27" t="s">
        <v>20</v>
      </c>
      <c r="D21" s="27">
        <v>3</v>
      </c>
      <c r="E21" s="6"/>
    </row>
    <row r="22" spans="2:5" ht="27.75" customHeight="1" x14ac:dyDescent="0.2">
      <c r="B22" s="27" t="s">
        <v>15</v>
      </c>
      <c r="C22" s="27" t="s">
        <v>21</v>
      </c>
      <c r="D22" s="27">
        <v>4</v>
      </c>
      <c r="E22" s="6"/>
    </row>
    <row r="23" spans="2:5" ht="12.75" customHeight="1" x14ac:dyDescent="0.2">
      <c r="B23" s="7" t="s">
        <v>22</v>
      </c>
      <c r="C23" s="7"/>
      <c r="D23" s="7"/>
      <c r="E23" s="7"/>
    </row>
    <row r="24" spans="2:5" ht="13.5" customHeight="1" x14ac:dyDescent="0.2">
      <c r="B24" s="27" t="s">
        <v>9</v>
      </c>
      <c r="C24" s="27" t="s">
        <v>23</v>
      </c>
      <c r="D24" s="27">
        <v>1</v>
      </c>
      <c r="E24" s="6"/>
    </row>
    <row r="25" spans="2:5" ht="26.25" customHeight="1" x14ac:dyDescent="0.2">
      <c r="B25" s="27" t="s">
        <v>11</v>
      </c>
      <c r="C25" s="27" t="s">
        <v>24</v>
      </c>
      <c r="D25" s="27">
        <v>2</v>
      </c>
      <c r="E25" s="6"/>
    </row>
    <row r="26" spans="2:5" ht="25.5" customHeight="1" x14ac:dyDescent="0.2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 x14ac:dyDescent="0.2">
      <c r="B27" s="5" t="s">
        <v>26</v>
      </c>
      <c r="C27" s="5"/>
      <c r="D27" s="5"/>
      <c r="E27" s="30">
        <f>E26-(E26*0.5)</f>
        <v>0</v>
      </c>
    </row>
    <row r="28" spans="2:5" ht="27.75" customHeight="1" x14ac:dyDescent="0.2">
      <c r="B28" s="5" t="s">
        <v>27</v>
      </c>
      <c r="C28" s="5"/>
      <c r="D28" s="5"/>
      <c r="E28" s="30">
        <f>E26*1.5</f>
        <v>0</v>
      </c>
    </row>
    <row r="29" spans="2:5" ht="27.75" customHeight="1" x14ac:dyDescent="0.2">
      <c r="B29" s="4" t="s">
        <v>28</v>
      </c>
      <c r="C29" s="4"/>
      <c r="D29" s="4"/>
      <c r="E29" s="28">
        <v>1.0641</v>
      </c>
    </row>
    <row r="30" spans="2:5" ht="27.75" customHeight="1" x14ac:dyDescent="0.2">
      <c r="B30" s="4" t="s">
        <v>29</v>
      </c>
      <c r="C30" s="4"/>
      <c r="D30" s="4"/>
      <c r="E30" s="31">
        <f>Selic!M57/100</f>
        <v>2.5823870000000015</v>
      </c>
    </row>
    <row r="31" spans="2:5" ht="27" customHeight="1" x14ac:dyDescent="0.2">
      <c r="B31" s="3" t="s">
        <v>30</v>
      </c>
      <c r="C31" s="3"/>
      <c r="D31" s="3"/>
      <c r="E31" s="32">
        <f>E29*E30+E29</f>
        <v>3.8120180067000016</v>
      </c>
    </row>
    <row r="32" spans="2:5" ht="27" customHeight="1" x14ac:dyDescent="0.2">
      <c r="B32" s="2" t="s">
        <v>31</v>
      </c>
      <c r="C32" s="2"/>
      <c r="D32" s="2"/>
      <c r="E32" s="33">
        <f>E31*200</f>
        <v>762.40360134000036</v>
      </c>
    </row>
    <row r="33" spans="2:5" x14ac:dyDescent="0.2">
      <c r="B33" s="2" t="s">
        <v>32</v>
      </c>
      <c r="C33" s="2"/>
      <c r="D33" s="2"/>
      <c r="E33" s="33">
        <f>E31*3000000</f>
        <v>11436054.020100005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11023622047" footer="0.511811023622047"/>
  <pageSetup paperSize="9" scale="98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7"/>
  <sheetViews>
    <sheetView showGridLines="0" zoomScale="90" zoomScaleNormal="90" workbookViewId="0">
      <selection activeCell="J26" sqref="J26"/>
    </sheetView>
  </sheetViews>
  <sheetFormatPr defaultColWidth="8.7109375" defaultRowHeight="12.75" x14ac:dyDescent="0.2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/>
    <col min="258" max="1025" width="8.7109375" style="16"/>
  </cols>
  <sheetData>
    <row r="1" spans="1:27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 x14ac:dyDescent="0.2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 x14ac:dyDescent="0.2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258.23870000000005</v>
      </c>
      <c r="AA3" s="51">
        <f t="shared" ref="AA3:AA27" si="1">P4+M3</f>
        <v>257.01870000000002</v>
      </c>
    </row>
    <row r="4" spans="1:27" x14ac:dyDescent="0.2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255.81870000000004</v>
      </c>
      <c r="Q4" s="50">
        <f t="shared" ref="Q4:Q28" si="3">R4+C4</f>
        <v>254.54870000000003</v>
      </c>
      <c r="R4" s="50">
        <f t="shared" ref="R4:R28" si="4">S4+D4</f>
        <v>253.52870000000001</v>
      </c>
      <c r="S4" s="50">
        <f t="shared" ref="S4:S28" si="5">T4+E4</f>
        <v>252.26870000000002</v>
      </c>
      <c r="T4" s="50">
        <f t="shared" ref="T4:T28" si="6">U4+F4</f>
        <v>251.07870000000003</v>
      </c>
      <c r="U4" s="50">
        <f t="shared" ref="U4:U28" si="7">V4+G4</f>
        <v>249.73870000000002</v>
      </c>
      <c r="V4" s="50">
        <f t="shared" ref="V4:V28" si="8">W4+H4</f>
        <v>248.46870000000001</v>
      </c>
      <c r="W4" s="50">
        <f t="shared" ref="W4:W28" si="9">X4+I4</f>
        <v>246.96870000000001</v>
      </c>
      <c r="X4" s="50">
        <f t="shared" ref="X4:X28" si="10">Y4+J4</f>
        <v>245.36870000000002</v>
      </c>
      <c r="Y4" s="50">
        <f t="shared" ref="Y4:Y28" si="11">Z4+K4</f>
        <v>244.04870000000003</v>
      </c>
      <c r="Z4" s="50">
        <f t="shared" si="0"/>
        <v>242.51870000000002</v>
      </c>
      <c r="AA4" s="51">
        <f t="shared" si="1"/>
        <v>241.12870000000004</v>
      </c>
    </row>
    <row r="5" spans="1:27" x14ac:dyDescent="0.2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239.73870000000005</v>
      </c>
      <c r="Q5" s="50">
        <f t="shared" si="3"/>
        <v>238.20870000000005</v>
      </c>
      <c r="R5" s="50">
        <f t="shared" si="4"/>
        <v>236.95870000000005</v>
      </c>
      <c r="S5" s="50">
        <f t="shared" si="5"/>
        <v>235.58870000000005</v>
      </c>
      <c r="T5" s="50">
        <f t="shared" si="6"/>
        <v>234.10870000000006</v>
      </c>
      <c r="U5" s="50">
        <f t="shared" si="7"/>
        <v>232.69870000000006</v>
      </c>
      <c r="V5" s="50">
        <f t="shared" si="8"/>
        <v>231.36870000000005</v>
      </c>
      <c r="W5" s="50">
        <f t="shared" si="9"/>
        <v>229.82870000000005</v>
      </c>
      <c r="X5" s="50">
        <f t="shared" si="10"/>
        <v>228.38870000000006</v>
      </c>
      <c r="Y5" s="50">
        <f t="shared" si="11"/>
        <v>227.00870000000006</v>
      </c>
      <c r="Z5" s="50">
        <f t="shared" si="0"/>
        <v>225.35870000000006</v>
      </c>
      <c r="AA5" s="51">
        <f t="shared" si="1"/>
        <v>223.81870000000006</v>
      </c>
    </row>
    <row r="6" spans="1:27" x14ac:dyDescent="0.2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222.07870000000005</v>
      </c>
      <c r="Q6" s="50">
        <f t="shared" si="3"/>
        <v>220.10870000000006</v>
      </c>
      <c r="R6" s="50">
        <f t="shared" si="4"/>
        <v>218.27870000000004</v>
      </c>
      <c r="S6" s="50">
        <f t="shared" si="5"/>
        <v>216.49870000000004</v>
      </c>
      <c r="T6" s="50">
        <f t="shared" si="6"/>
        <v>214.62870000000004</v>
      </c>
      <c r="U6" s="50">
        <f t="shared" si="7"/>
        <v>212.65870000000004</v>
      </c>
      <c r="V6" s="50">
        <f t="shared" si="8"/>
        <v>210.79870000000003</v>
      </c>
      <c r="W6" s="50">
        <f t="shared" si="9"/>
        <v>208.71870000000001</v>
      </c>
      <c r="X6" s="50">
        <f t="shared" si="10"/>
        <v>206.9487</v>
      </c>
      <c r="Y6" s="50">
        <f t="shared" si="11"/>
        <v>205.2687</v>
      </c>
      <c r="Z6" s="50">
        <f t="shared" si="0"/>
        <v>203.62870000000001</v>
      </c>
      <c r="AA6" s="51">
        <f t="shared" si="1"/>
        <v>202.28870000000001</v>
      </c>
    </row>
    <row r="7" spans="1:27" x14ac:dyDescent="0.2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200.9187</v>
      </c>
      <c r="Q7" s="50">
        <f t="shared" si="3"/>
        <v>199.64869999999999</v>
      </c>
      <c r="R7" s="50">
        <f t="shared" si="4"/>
        <v>198.56869999999998</v>
      </c>
      <c r="S7" s="50">
        <f t="shared" si="5"/>
        <v>197.18869999999998</v>
      </c>
      <c r="T7" s="50">
        <f t="shared" si="6"/>
        <v>196.00869999999998</v>
      </c>
      <c r="U7" s="50">
        <f t="shared" si="7"/>
        <v>194.77869999999999</v>
      </c>
      <c r="V7" s="50">
        <f t="shared" si="8"/>
        <v>193.5487</v>
      </c>
      <c r="W7" s="50">
        <f t="shared" si="9"/>
        <v>192.2587</v>
      </c>
      <c r="X7" s="50">
        <f t="shared" si="10"/>
        <v>190.96870000000001</v>
      </c>
      <c r="Y7" s="50">
        <f t="shared" si="11"/>
        <v>189.71870000000001</v>
      </c>
      <c r="Z7" s="50">
        <f t="shared" si="0"/>
        <v>188.5087</v>
      </c>
      <c r="AA7" s="51">
        <f t="shared" si="1"/>
        <v>187.2587</v>
      </c>
    </row>
    <row r="8" spans="1:27" x14ac:dyDescent="0.2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185.77870000000001</v>
      </c>
      <c r="Q8" s="50">
        <f t="shared" si="3"/>
        <v>184.39870000000002</v>
      </c>
      <c r="R8" s="50">
        <f t="shared" si="4"/>
        <v>183.17870000000002</v>
      </c>
      <c r="S8" s="50">
        <f t="shared" si="5"/>
        <v>181.64870000000002</v>
      </c>
      <c r="T8" s="50">
        <f t="shared" si="6"/>
        <v>180.23870000000002</v>
      </c>
      <c r="U8" s="50">
        <f t="shared" si="7"/>
        <v>178.73870000000002</v>
      </c>
      <c r="V8" s="50">
        <f t="shared" si="8"/>
        <v>177.14870000000002</v>
      </c>
      <c r="W8" s="50">
        <f t="shared" si="9"/>
        <v>175.63870000000003</v>
      </c>
      <c r="X8" s="50">
        <f t="shared" si="10"/>
        <v>173.97870000000003</v>
      </c>
      <c r="Y8" s="50">
        <f t="shared" si="11"/>
        <v>172.47870000000003</v>
      </c>
      <c r="Z8" s="50">
        <f t="shared" si="0"/>
        <v>171.06870000000004</v>
      </c>
      <c r="AA8" s="51">
        <f t="shared" si="1"/>
        <v>169.68870000000004</v>
      </c>
    </row>
    <row r="9" spans="1:27" x14ac:dyDescent="0.2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168.21870000000004</v>
      </c>
      <c r="Q9" s="50">
        <f t="shared" si="3"/>
        <v>166.78870000000003</v>
      </c>
      <c r="R9" s="50">
        <f t="shared" si="4"/>
        <v>165.63870000000003</v>
      </c>
      <c r="S9" s="50">
        <f t="shared" si="5"/>
        <v>164.21870000000004</v>
      </c>
      <c r="T9" s="50">
        <f t="shared" si="6"/>
        <v>163.13870000000003</v>
      </c>
      <c r="U9" s="50">
        <f t="shared" si="7"/>
        <v>161.85870000000003</v>
      </c>
      <c r="V9" s="50">
        <f t="shared" si="8"/>
        <v>160.67870000000002</v>
      </c>
      <c r="W9" s="50">
        <f t="shared" si="9"/>
        <v>159.50870000000003</v>
      </c>
      <c r="X9" s="50">
        <f t="shared" si="10"/>
        <v>158.24870000000004</v>
      </c>
      <c r="Y9" s="50">
        <f t="shared" si="11"/>
        <v>157.18870000000004</v>
      </c>
      <c r="Z9" s="50">
        <f t="shared" si="0"/>
        <v>156.09870000000004</v>
      </c>
      <c r="AA9" s="51">
        <f t="shared" si="1"/>
        <v>155.07870000000003</v>
      </c>
    </row>
    <row r="10" spans="1:27" x14ac:dyDescent="0.2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154.08870000000002</v>
      </c>
      <c r="Q10" s="50">
        <f t="shared" si="3"/>
        <v>153.0087</v>
      </c>
      <c r="R10" s="50">
        <f t="shared" si="4"/>
        <v>152.1387</v>
      </c>
      <c r="S10" s="50">
        <f t="shared" si="5"/>
        <v>151.08869999999999</v>
      </c>
      <c r="T10" s="50">
        <f t="shared" si="6"/>
        <v>150.14869999999999</v>
      </c>
      <c r="U10" s="50">
        <f t="shared" si="7"/>
        <v>149.11869999999999</v>
      </c>
      <c r="V10" s="50">
        <f t="shared" si="8"/>
        <v>148.20869999999999</v>
      </c>
      <c r="W10" s="50">
        <f t="shared" si="9"/>
        <v>147.23869999999999</v>
      </c>
      <c r="X10" s="50">
        <f t="shared" si="10"/>
        <v>146.24869999999999</v>
      </c>
      <c r="Y10" s="50">
        <f t="shared" si="11"/>
        <v>145.44869999999997</v>
      </c>
      <c r="Z10" s="50">
        <f t="shared" si="0"/>
        <v>144.51869999999997</v>
      </c>
      <c r="AA10" s="51">
        <f t="shared" si="1"/>
        <v>143.67869999999996</v>
      </c>
    </row>
    <row r="11" spans="1:27" x14ac:dyDescent="0.2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142.83869999999996</v>
      </c>
      <c r="Q11" s="50">
        <f t="shared" si="3"/>
        <v>141.90869999999995</v>
      </c>
      <c r="R11" s="50">
        <f t="shared" si="4"/>
        <v>141.10869999999994</v>
      </c>
      <c r="S11" s="50">
        <f t="shared" si="5"/>
        <v>140.26869999999994</v>
      </c>
      <c r="T11" s="50">
        <f t="shared" si="6"/>
        <v>139.36869999999993</v>
      </c>
      <c r="U11" s="50">
        <f t="shared" si="7"/>
        <v>138.48869999999994</v>
      </c>
      <c r="V11" s="50">
        <f t="shared" si="8"/>
        <v>137.53319999999994</v>
      </c>
      <c r="W11" s="50">
        <f t="shared" si="9"/>
        <v>136.46359999999993</v>
      </c>
      <c r="X11" s="50">
        <f t="shared" si="10"/>
        <v>135.44599999999994</v>
      </c>
      <c r="Y11" s="50">
        <f t="shared" si="11"/>
        <v>134.34299999999993</v>
      </c>
      <c r="Z11" s="50">
        <f t="shared" si="0"/>
        <v>133.16719999999992</v>
      </c>
      <c r="AA11" s="51">
        <f t="shared" si="1"/>
        <v>132.14819999999992</v>
      </c>
    </row>
    <row r="12" spans="1:27" x14ac:dyDescent="0.2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131.02819999999991</v>
      </c>
      <c r="Q12" s="50">
        <f t="shared" si="3"/>
        <v>129.9781999999999</v>
      </c>
      <c r="R12" s="50">
        <f t="shared" si="4"/>
        <v>129.12319999999991</v>
      </c>
      <c r="S12" s="50">
        <f t="shared" si="5"/>
        <v>128.15239999999991</v>
      </c>
      <c r="T12" s="50">
        <f t="shared" si="6"/>
        <v>127.31289999999993</v>
      </c>
      <c r="U12" s="50">
        <f t="shared" si="7"/>
        <v>126.54209999999993</v>
      </c>
      <c r="V12" s="50">
        <f t="shared" si="8"/>
        <v>125.77999999999993</v>
      </c>
      <c r="W12" s="50">
        <f t="shared" si="9"/>
        <v>124.98999999999992</v>
      </c>
      <c r="X12" s="50">
        <f t="shared" si="10"/>
        <v>124.29999999999993</v>
      </c>
      <c r="Y12" s="50">
        <f t="shared" si="11"/>
        <v>123.60999999999993</v>
      </c>
      <c r="Z12" s="50">
        <f t="shared" si="0"/>
        <v>122.91999999999993</v>
      </c>
      <c r="AA12" s="51">
        <f t="shared" si="1"/>
        <v>122.25999999999993</v>
      </c>
    </row>
    <row r="13" spans="1:27" x14ac:dyDescent="0.2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121.52999999999993</v>
      </c>
      <c r="Q13" s="50">
        <f t="shared" si="3"/>
        <v>120.86999999999993</v>
      </c>
      <c r="R13" s="50">
        <f t="shared" si="4"/>
        <v>120.27999999999993</v>
      </c>
      <c r="S13" s="50">
        <f t="shared" si="5"/>
        <v>119.51999999999992</v>
      </c>
      <c r="T13" s="50">
        <f t="shared" si="6"/>
        <v>118.84999999999992</v>
      </c>
      <c r="U13" s="50">
        <f t="shared" si="7"/>
        <v>118.09999999999992</v>
      </c>
      <c r="V13" s="50">
        <f t="shared" si="8"/>
        <v>117.30999999999992</v>
      </c>
      <c r="W13" s="50">
        <f t="shared" si="9"/>
        <v>116.44999999999992</v>
      </c>
      <c r="X13" s="50">
        <f t="shared" si="10"/>
        <v>115.55999999999992</v>
      </c>
      <c r="Y13" s="50">
        <f t="shared" si="11"/>
        <v>114.70999999999992</v>
      </c>
      <c r="Z13" s="50">
        <f t="shared" si="0"/>
        <v>113.89999999999992</v>
      </c>
      <c r="AA13" s="51">
        <f t="shared" si="1"/>
        <v>113.08999999999992</v>
      </c>
    </row>
    <row r="14" spans="1:27" x14ac:dyDescent="0.2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112.15999999999991</v>
      </c>
      <c r="Q14" s="50">
        <f t="shared" si="3"/>
        <v>111.29999999999991</v>
      </c>
      <c r="R14" s="50">
        <f t="shared" si="4"/>
        <v>110.45999999999991</v>
      </c>
      <c r="S14" s="50">
        <f t="shared" si="5"/>
        <v>109.53999999999991</v>
      </c>
      <c r="T14" s="50">
        <f t="shared" si="6"/>
        <v>108.6999999999999</v>
      </c>
      <c r="U14" s="50">
        <f t="shared" si="7"/>
        <v>107.70999999999991</v>
      </c>
      <c r="V14" s="50">
        <f t="shared" si="8"/>
        <v>106.74999999999991</v>
      </c>
      <c r="W14" s="50">
        <f t="shared" si="9"/>
        <v>105.77999999999992</v>
      </c>
      <c r="X14" s="50">
        <f t="shared" si="10"/>
        <v>104.70999999999992</v>
      </c>
      <c r="Y14" s="50">
        <f t="shared" si="11"/>
        <v>103.76999999999992</v>
      </c>
      <c r="Z14" s="50">
        <f t="shared" si="0"/>
        <v>102.88999999999993</v>
      </c>
      <c r="AA14" s="51">
        <f t="shared" si="1"/>
        <v>102.02999999999993</v>
      </c>
    </row>
    <row r="15" spans="1:27" x14ac:dyDescent="0.2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101.11999999999993</v>
      </c>
      <c r="Q15" s="50">
        <f t="shared" si="3"/>
        <v>100.22999999999993</v>
      </c>
      <c r="R15" s="50">
        <f t="shared" si="4"/>
        <v>99.479999999999933</v>
      </c>
      <c r="S15" s="50">
        <f t="shared" si="5"/>
        <v>98.65999999999994</v>
      </c>
      <c r="T15" s="50">
        <f t="shared" si="6"/>
        <v>97.949999999999946</v>
      </c>
      <c r="U15" s="50">
        <f t="shared" si="7"/>
        <v>97.209999999999951</v>
      </c>
      <c r="V15" s="50">
        <f t="shared" si="8"/>
        <v>96.569999999999951</v>
      </c>
      <c r="W15" s="50">
        <f t="shared" si="9"/>
        <v>95.889999999999944</v>
      </c>
      <c r="X15" s="50">
        <f t="shared" si="10"/>
        <v>95.199999999999946</v>
      </c>
      <c r="Y15" s="50">
        <f t="shared" si="11"/>
        <v>94.65999999999994</v>
      </c>
      <c r="Z15" s="50">
        <f t="shared" si="0"/>
        <v>94.04999999999994</v>
      </c>
      <c r="AA15" s="51">
        <f t="shared" si="1"/>
        <v>93.499999999999943</v>
      </c>
    </row>
    <row r="16" spans="1:27" x14ac:dyDescent="0.2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92.949999999999946</v>
      </c>
      <c r="Q16" s="50">
        <f t="shared" si="3"/>
        <v>92.349999999999952</v>
      </c>
      <c r="R16" s="50">
        <f t="shared" si="4"/>
        <v>91.859999999999957</v>
      </c>
      <c r="S16" s="50">
        <f t="shared" si="5"/>
        <v>91.30999999999996</v>
      </c>
      <c r="T16" s="50">
        <f t="shared" si="6"/>
        <v>90.69999999999996</v>
      </c>
      <c r="U16" s="50">
        <f t="shared" si="7"/>
        <v>90.099999999999966</v>
      </c>
      <c r="V16" s="50">
        <f t="shared" si="8"/>
        <v>89.489999999999966</v>
      </c>
      <c r="W16" s="50">
        <f t="shared" si="9"/>
        <v>88.769999999999968</v>
      </c>
      <c r="X16" s="50">
        <f t="shared" si="10"/>
        <v>88.059999999999974</v>
      </c>
      <c r="Y16" s="50">
        <f t="shared" si="11"/>
        <v>87.34999999999998</v>
      </c>
      <c r="Z16" s="50">
        <f t="shared" si="0"/>
        <v>86.539999999999978</v>
      </c>
      <c r="AA16" s="51">
        <f t="shared" si="1"/>
        <v>85.819999999999979</v>
      </c>
    </row>
    <row r="17" spans="1:27" x14ac:dyDescent="0.2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85.029999999999973</v>
      </c>
      <c r="Q17" s="50">
        <f t="shared" si="3"/>
        <v>84.179999999999978</v>
      </c>
      <c r="R17" s="50">
        <f t="shared" si="4"/>
        <v>83.389999999999972</v>
      </c>
      <c r="S17" s="50">
        <f t="shared" si="5"/>
        <v>82.619999999999976</v>
      </c>
      <c r="T17" s="50">
        <f t="shared" si="6"/>
        <v>81.799999999999983</v>
      </c>
      <c r="U17" s="50">
        <f t="shared" si="7"/>
        <v>80.929999999999978</v>
      </c>
      <c r="V17" s="50">
        <f t="shared" si="8"/>
        <v>80.109999999999985</v>
      </c>
      <c r="W17" s="50">
        <f t="shared" si="9"/>
        <v>79.159999999999982</v>
      </c>
      <c r="X17" s="50">
        <f t="shared" si="10"/>
        <v>78.289999999999978</v>
      </c>
      <c r="Y17" s="50">
        <f t="shared" si="11"/>
        <v>77.379999999999981</v>
      </c>
      <c r="Z17" s="50">
        <f t="shared" si="0"/>
        <v>76.429999999999978</v>
      </c>
      <c r="AA17" s="51">
        <f t="shared" si="1"/>
        <v>75.589999999999975</v>
      </c>
    </row>
    <row r="18" spans="1:27" x14ac:dyDescent="0.2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74.629999999999981</v>
      </c>
      <c r="Q18" s="50">
        <f t="shared" si="3"/>
        <v>73.689999999999984</v>
      </c>
      <c r="R18" s="50">
        <f t="shared" si="4"/>
        <v>72.86999999999999</v>
      </c>
      <c r="S18" s="50">
        <f t="shared" si="5"/>
        <v>71.829999999999984</v>
      </c>
      <c r="T18" s="50">
        <f t="shared" si="6"/>
        <v>70.879999999999981</v>
      </c>
      <c r="U18" s="50">
        <f t="shared" si="7"/>
        <v>69.889999999999986</v>
      </c>
      <c r="V18" s="50">
        <f t="shared" si="8"/>
        <v>68.819999999999993</v>
      </c>
      <c r="W18" s="50">
        <f t="shared" si="9"/>
        <v>67.639999999999986</v>
      </c>
      <c r="X18" s="50">
        <f t="shared" si="10"/>
        <v>66.529999999999987</v>
      </c>
      <c r="Y18" s="50">
        <f t="shared" si="11"/>
        <v>65.419999999999987</v>
      </c>
      <c r="Z18" s="50">
        <f t="shared" si="0"/>
        <v>64.309999999999988</v>
      </c>
      <c r="AA18" s="51">
        <f t="shared" si="1"/>
        <v>63.249999999999986</v>
      </c>
    </row>
    <row r="19" spans="1:27" x14ac:dyDescent="0.2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62.089999999999989</v>
      </c>
      <c r="Q19" s="50">
        <f t="shared" si="3"/>
        <v>61.029999999999987</v>
      </c>
      <c r="R19" s="50">
        <f t="shared" si="4"/>
        <v>60.029999999999987</v>
      </c>
      <c r="S19" s="50">
        <f t="shared" si="5"/>
        <v>58.86999999999999</v>
      </c>
      <c r="T19" s="50">
        <f t="shared" si="6"/>
        <v>57.809999999999988</v>
      </c>
      <c r="U19" s="50">
        <f t="shared" si="7"/>
        <v>56.699999999999989</v>
      </c>
      <c r="V19" s="50">
        <f t="shared" si="8"/>
        <v>55.539999999999992</v>
      </c>
      <c r="W19" s="50">
        <f t="shared" si="9"/>
        <v>54.429999999999993</v>
      </c>
      <c r="X19" s="50">
        <f t="shared" si="10"/>
        <v>53.209999999999994</v>
      </c>
      <c r="Y19" s="50">
        <f t="shared" si="11"/>
        <v>52.099999999999994</v>
      </c>
      <c r="Z19" s="50">
        <f t="shared" si="0"/>
        <v>51.05</v>
      </c>
      <c r="AA19" s="51">
        <f t="shared" si="1"/>
        <v>50.01</v>
      </c>
    </row>
    <row r="20" spans="1:27" x14ac:dyDescent="0.2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48.89</v>
      </c>
      <c r="Q20" s="50">
        <f t="shared" si="3"/>
        <v>47.8</v>
      </c>
      <c r="R20" s="50">
        <f t="shared" si="4"/>
        <v>46.93</v>
      </c>
      <c r="S20" s="50">
        <f t="shared" si="5"/>
        <v>45.88</v>
      </c>
      <c r="T20" s="50">
        <f t="shared" si="6"/>
        <v>45.09</v>
      </c>
      <c r="U20" s="50">
        <f t="shared" si="7"/>
        <v>44.160000000000004</v>
      </c>
      <c r="V20" s="50">
        <f t="shared" si="8"/>
        <v>43.35</v>
      </c>
      <c r="W20" s="50">
        <f t="shared" si="9"/>
        <v>42.550000000000004</v>
      </c>
      <c r="X20" s="50">
        <f t="shared" si="10"/>
        <v>41.750000000000007</v>
      </c>
      <c r="Y20" s="50">
        <f t="shared" si="11"/>
        <v>41.110000000000007</v>
      </c>
      <c r="Z20" s="50">
        <f t="shared" si="0"/>
        <v>40.470000000000006</v>
      </c>
      <c r="AA20" s="51">
        <f t="shared" si="1"/>
        <v>39.900000000000006</v>
      </c>
    </row>
    <row r="21" spans="1:27" x14ac:dyDescent="0.2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39.360000000000007</v>
      </c>
      <c r="Q21" s="50">
        <f t="shared" si="3"/>
        <v>38.780000000000008</v>
      </c>
      <c r="R21" s="50">
        <f t="shared" si="4"/>
        <v>38.310000000000009</v>
      </c>
      <c r="S21" s="50">
        <f t="shared" si="5"/>
        <v>37.780000000000008</v>
      </c>
      <c r="T21" s="50">
        <f t="shared" si="6"/>
        <v>37.260000000000005</v>
      </c>
      <c r="U21" s="50">
        <f t="shared" si="7"/>
        <v>36.74</v>
      </c>
      <c r="V21" s="50">
        <f t="shared" si="8"/>
        <v>36.22</v>
      </c>
      <c r="W21" s="50">
        <f t="shared" si="9"/>
        <v>35.68</v>
      </c>
      <c r="X21" s="50">
        <f t="shared" si="10"/>
        <v>35.11</v>
      </c>
      <c r="Y21" s="50">
        <f t="shared" si="11"/>
        <v>34.64</v>
      </c>
      <c r="Z21" s="50">
        <f t="shared" si="0"/>
        <v>34.1</v>
      </c>
      <c r="AA21" s="51">
        <f t="shared" si="1"/>
        <v>33.61</v>
      </c>
    </row>
    <row r="22" spans="1:27" x14ac:dyDescent="0.2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33.119999999999997</v>
      </c>
      <c r="Q22" s="50">
        <f t="shared" si="3"/>
        <v>32.58</v>
      </c>
      <c r="R22" s="50">
        <f t="shared" si="4"/>
        <v>32.089999999999996</v>
      </c>
      <c r="S22" s="50">
        <f t="shared" si="5"/>
        <v>31.619999999999994</v>
      </c>
      <c r="T22" s="50">
        <f t="shared" si="6"/>
        <v>31.099999999999994</v>
      </c>
      <c r="U22" s="50">
        <f t="shared" si="7"/>
        <v>30.559999999999995</v>
      </c>
      <c r="V22" s="50">
        <f t="shared" si="8"/>
        <v>30.089999999999996</v>
      </c>
      <c r="W22" s="50">
        <f t="shared" si="9"/>
        <v>29.519999999999996</v>
      </c>
      <c r="X22" s="50">
        <f t="shared" si="10"/>
        <v>29.019999999999996</v>
      </c>
      <c r="Y22" s="50">
        <f t="shared" si="11"/>
        <v>28.559999999999995</v>
      </c>
      <c r="Z22" s="50">
        <f t="shared" si="0"/>
        <v>28.079999999999995</v>
      </c>
      <c r="AA22" s="51">
        <f t="shared" si="1"/>
        <v>27.699999999999996</v>
      </c>
    </row>
    <row r="23" spans="1:27" x14ac:dyDescent="0.2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27.329999999999995</v>
      </c>
      <c r="Q23" s="50">
        <f t="shared" si="3"/>
        <v>26.949999999999996</v>
      </c>
      <c r="R23" s="50">
        <f t="shared" si="4"/>
        <v>26.659999999999997</v>
      </c>
      <c r="S23" s="50">
        <f t="shared" si="5"/>
        <v>26.319999999999997</v>
      </c>
      <c r="T23" s="50">
        <f t="shared" si="6"/>
        <v>26.039999999999996</v>
      </c>
      <c r="U23" s="50">
        <f t="shared" si="7"/>
        <v>25.799999999999997</v>
      </c>
      <c r="V23" s="50">
        <f t="shared" si="8"/>
        <v>25.589999999999996</v>
      </c>
      <c r="W23" s="50">
        <f t="shared" si="9"/>
        <v>25.399999999999995</v>
      </c>
      <c r="X23" s="50">
        <f t="shared" si="10"/>
        <v>25.239999999999995</v>
      </c>
      <c r="Y23" s="50">
        <f t="shared" si="11"/>
        <v>25.079999999999995</v>
      </c>
      <c r="Z23" s="50">
        <f t="shared" si="0"/>
        <v>24.919999999999995</v>
      </c>
      <c r="AA23" s="51">
        <f t="shared" si="1"/>
        <v>24.769999999999996</v>
      </c>
    </row>
    <row r="24" spans="1:27" x14ac:dyDescent="0.2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24.609999999999996</v>
      </c>
      <c r="Q24" s="50">
        <f t="shared" si="3"/>
        <v>24.459999999999997</v>
      </c>
      <c r="R24" s="50">
        <f t="shared" si="4"/>
        <v>24.33</v>
      </c>
      <c r="S24" s="50">
        <f t="shared" si="5"/>
        <v>24.13</v>
      </c>
      <c r="T24" s="50">
        <f t="shared" si="6"/>
        <v>23.919999999999998</v>
      </c>
      <c r="U24" s="50">
        <f t="shared" si="7"/>
        <v>23.65</v>
      </c>
      <c r="V24" s="50">
        <f t="shared" si="8"/>
        <v>23.34</v>
      </c>
      <c r="W24" s="50">
        <f t="shared" si="9"/>
        <v>22.98</v>
      </c>
      <c r="X24" s="50">
        <f t="shared" si="10"/>
        <v>22.55</v>
      </c>
      <c r="Y24" s="50">
        <f t="shared" si="11"/>
        <v>22.11</v>
      </c>
      <c r="Z24" s="50">
        <f t="shared" si="0"/>
        <v>21.62</v>
      </c>
      <c r="AA24" s="51">
        <f t="shared" si="1"/>
        <v>21.03</v>
      </c>
    </row>
    <row r="25" spans="1:27" x14ac:dyDescent="0.2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20.260000000000002</v>
      </c>
      <c r="Q25" s="50">
        <f t="shared" si="3"/>
        <v>19.53</v>
      </c>
      <c r="R25" s="50">
        <f t="shared" si="4"/>
        <v>18.77</v>
      </c>
      <c r="S25" s="50">
        <f t="shared" si="5"/>
        <v>17.84</v>
      </c>
      <c r="T25" s="50">
        <f t="shared" si="6"/>
        <v>17.010000000000002</v>
      </c>
      <c r="U25" s="50">
        <f t="shared" si="7"/>
        <v>15.98</v>
      </c>
      <c r="V25" s="50">
        <f t="shared" si="8"/>
        <v>14.96</v>
      </c>
      <c r="W25" s="50">
        <f t="shared" si="9"/>
        <v>13.930000000000001</v>
      </c>
      <c r="X25" s="50">
        <f t="shared" si="10"/>
        <v>12.760000000000002</v>
      </c>
      <c r="Y25" s="50">
        <f t="shared" si="11"/>
        <v>11.690000000000001</v>
      </c>
      <c r="Z25" s="50">
        <f t="shared" si="0"/>
        <v>10.670000000000002</v>
      </c>
      <c r="AA25" s="51">
        <f t="shared" si="1"/>
        <v>9.6500000000000021</v>
      </c>
    </row>
    <row r="26" spans="1:27" x14ac:dyDescent="0.2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>
        <v>1.1399999999999999</v>
      </c>
      <c r="J26" s="52"/>
      <c r="K26" s="52"/>
      <c r="L26" s="52"/>
      <c r="M26" s="53"/>
      <c r="O26" s="48">
        <v>2023</v>
      </c>
      <c r="P26" s="50">
        <f t="shared" si="2"/>
        <v>8.5300000000000011</v>
      </c>
      <c r="Q26" s="50">
        <f t="shared" si="3"/>
        <v>7.41</v>
      </c>
      <c r="R26" s="50">
        <f t="shared" si="4"/>
        <v>6.49</v>
      </c>
      <c r="S26" s="50">
        <f t="shared" si="5"/>
        <v>5.32</v>
      </c>
      <c r="T26" s="50">
        <f t="shared" si="6"/>
        <v>4.4000000000000004</v>
      </c>
      <c r="U26" s="50">
        <f t="shared" si="7"/>
        <v>3.2800000000000002</v>
      </c>
      <c r="V26" s="50">
        <f t="shared" si="8"/>
        <v>2.21</v>
      </c>
      <c r="W26" s="50">
        <f t="shared" si="9"/>
        <v>1.1399999999999999</v>
      </c>
      <c r="X26" s="50">
        <f t="shared" si="10"/>
        <v>0</v>
      </c>
      <c r="Y26" s="50">
        <f t="shared" si="11"/>
        <v>0</v>
      </c>
      <c r="Z26" s="50">
        <f t="shared" si="0"/>
        <v>0</v>
      </c>
      <c r="AA26" s="51">
        <f t="shared" si="1"/>
        <v>0</v>
      </c>
    </row>
    <row r="27" spans="1:27" x14ac:dyDescent="0.2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 x14ac:dyDescent="0.2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 x14ac:dyDescent="0.2">
      <c r="A29" s="61"/>
      <c r="O29" s="61"/>
    </row>
    <row r="30" spans="1:27" x14ac:dyDescent="0.2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 x14ac:dyDescent="0.2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 x14ac:dyDescent="0.2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 x14ac:dyDescent="0.2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 x14ac:dyDescent="0.2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 x14ac:dyDescent="0.2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 x14ac:dyDescent="0.2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 x14ac:dyDescent="0.2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 x14ac:dyDescent="0.2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 x14ac:dyDescent="0.2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 x14ac:dyDescent="0.2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 x14ac:dyDescent="0.2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 x14ac:dyDescent="0.2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 x14ac:dyDescent="0.2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 x14ac:dyDescent="0.2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 x14ac:dyDescent="0.2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 x14ac:dyDescent="0.2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 x14ac:dyDescent="0.2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 x14ac:dyDescent="0.2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 x14ac:dyDescent="0.2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 x14ac:dyDescent="0.2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 x14ac:dyDescent="0.2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 x14ac:dyDescent="0.2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 x14ac:dyDescent="0.2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 x14ac:dyDescent="0.2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258.23870000000016</v>
      </c>
      <c r="J55" s="65">
        <f t="shared" si="35"/>
        <v>258.23870000000016</v>
      </c>
      <c r="K55" s="65">
        <f t="shared" si="35"/>
        <v>258.23870000000016</v>
      </c>
      <c r="L55" s="65">
        <f t="shared" si="35"/>
        <v>258.23870000000016</v>
      </c>
      <c r="M55" s="66">
        <f t="shared" si="35"/>
        <v>258.23870000000016</v>
      </c>
      <c r="O55" s="61"/>
    </row>
    <row r="56" spans="1:15" x14ac:dyDescent="0.2">
      <c r="A56" s="48">
        <v>2024</v>
      </c>
      <c r="B56" s="65">
        <f t="shared" si="13"/>
        <v>258.23870000000016</v>
      </c>
      <c r="C56" s="65">
        <f t="shared" ref="C56:M56" si="36">B56+C27</f>
        <v>258.23870000000016</v>
      </c>
      <c r="D56" s="65">
        <f t="shared" si="36"/>
        <v>258.23870000000016</v>
      </c>
      <c r="E56" s="65">
        <f t="shared" si="36"/>
        <v>258.23870000000016</v>
      </c>
      <c r="F56" s="65">
        <f t="shared" si="36"/>
        <v>258.23870000000016</v>
      </c>
      <c r="G56" s="65">
        <f t="shared" si="36"/>
        <v>258.23870000000016</v>
      </c>
      <c r="H56" s="65">
        <f t="shared" si="36"/>
        <v>258.23870000000016</v>
      </c>
      <c r="I56" s="65">
        <f t="shared" si="36"/>
        <v>258.23870000000016</v>
      </c>
      <c r="J56" s="65">
        <f t="shared" si="36"/>
        <v>258.23870000000016</v>
      </c>
      <c r="K56" s="65">
        <f t="shared" si="36"/>
        <v>258.23870000000016</v>
      </c>
      <c r="L56" s="65">
        <f t="shared" si="36"/>
        <v>258.23870000000016</v>
      </c>
      <c r="M56" s="66">
        <f t="shared" si="36"/>
        <v>258.23870000000016</v>
      </c>
      <c r="O56" s="61"/>
    </row>
    <row r="57" spans="1:15" x14ac:dyDescent="0.2">
      <c r="A57" s="58">
        <v>2025</v>
      </c>
      <c r="B57" s="67">
        <f t="shared" si="13"/>
        <v>258.23870000000016</v>
      </c>
      <c r="C57" s="67">
        <f t="shared" ref="C57:M57" si="37">B57+C28</f>
        <v>258.23870000000016</v>
      </c>
      <c r="D57" s="67">
        <f t="shared" si="37"/>
        <v>258.23870000000016</v>
      </c>
      <c r="E57" s="67">
        <f t="shared" si="37"/>
        <v>258.23870000000016</v>
      </c>
      <c r="F57" s="67">
        <f t="shared" si="37"/>
        <v>258.23870000000016</v>
      </c>
      <c r="G57" s="67">
        <f t="shared" si="37"/>
        <v>258.23870000000016</v>
      </c>
      <c r="H57" s="67">
        <f t="shared" si="37"/>
        <v>258.23870000000016</v>
      </c>
      <c r="I57" s="67">
        <f t="shared" si="37"/>
        <v>258.23870000000016</v>
      </c>
      <c r="J57" s="67">
        <f t="shared" si="37"/>
        <v>258.23870000000016</v>
      </c>
      <c r="K57" s="67">
        <f t="shared" si="37"/>
        <v>258.23870000000016</v>
      </c>
      <c r="L57" s="67">
        <f t="shared" si="37"/>
        <v>258.23870000000016</v>
      </c>
      <c r="M57" s="68">
        <f t="shared" si="37"/>
        <v>258.23870000000016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Amorim</dc:creator>
  <dc:description/>
  <cp:lastModifiedBy>Convidado</cp:lastModifiedBy>
  <cp:revision>14</cp:revision>
  <dcterms:created xsi:type="dcterms:W3CDTF">2022-12-01T08:38:04Z</dcterms:created>
  <dcterms:modified xsi:type="dcterms:W3CDTF">2023-09-05T15:55:23Z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