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3"/>
    <sheet name="Selic" sheetId="2" state="visible" r:id="rId4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<sst xmlns="http://schemas.openxmlformats.org/spreadsheetml/2006/main" count="81" uniqueCount="49">
  <si>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</si>
  <si>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</si>
  <si>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Março de 2026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</si>
  <si>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</si>
  <si>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</si>
  <si>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</si>
  <si>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</si>
  <si>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</si>
  <si>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</si>
  <si>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</si>
  <si>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</si>
  <si>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</si>
  <si>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</si>
  <si>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</si>
  <si>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</si>
  <si>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</si>
  <si>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</si>
  <si>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</si>
  <si>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</si>
  <si>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</si>
  <si>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</si>
  <si>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</si>
  <si>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</si>
  <si>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</si>
  <si>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</si>
  <si>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</si>
  <si>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</si>
  <si>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</si>
  <si>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</si>
  <si>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28/02/2026</t>
  </si>
  <si>
    <t xml:space="preserve">Valor da UFIR com juros até 28/02/2026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</si>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</sst>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\-#\ ;@\ "/>
    <numFmt numFmtId="166" formatCode="@"/>
    <numFmt numFmtId="167" formatCode="mm/yy"/>
    <numFmt numFmtId="168" formatCode="&quot;R$ &quot;#,##0.00"/>
    <numFmt numFmtId="169" formatCode="0.00%"/>
    <numFmt numFmtId="170" formatCode="0%"/>
    <numFmt numFmtId="171" formatCode="#,##0.0000\ ;&quot; (&quot;#,##0.0000\);\-#\ ;@\ "/>
    <numFmt numFmtId="172" formatCode="0.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0" fillId="0" borderId="1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68760</xdr:colOff>
      <xdr:row>3</xdr:row>
      <xdr:rowOff>233640</xdr:rowOff>
    </xdr:to>
    <xdr:pic>
      <xdr:nvPicPr>
        <xdr:cNvPr id="1" name="Imagem 2" descr=""/>
        <xdr:cNvPicPr/>
      </xdr:nvPicPr>
      <xdr:blipFill>
        <a:blip r:embed="rId1"/>
        <a:stretch/>
      </xdr:blipFill>
      <xdr:spPr>
        <a:xfrm>
          <a:off x="241200" y="1080"/>
          <a:ext cx="5762160" cy="937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11" activeCellId="0" sqref="E11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8"/>
    <col collapsed="false" customWidth="true" hidden="false" outlineLevel="0" max="3" min="3" style="1" width="37.75"/>
    <col collapsed="false" customWidth="true" hidden="false" outlineLevel="0" max="4" min="4" style="1" width="11.87"/>
    <col collapsed="false" customWidth="true" hidden="false" outlineLevel="0" max="5" min="5" style="1" width="21"/>
    <col collapsed="false" customWidth="true" hidden="false" outlineLevel="0" max="6" min="6" style="1" width="10.72"/>
    <col collapsed="false" customWidth="true" hidden="false" outlineLevel="0" max="7" min="7" style="3" width="13.87"/>
    <col collapsed="false" customWidth="true" hidden="false" outlineLevel="0" max="9" min="8" style="1" width="8.87"/>
    <col collapsed="false" customWidth="true" hidden="false" outlineLevel="0" max="10" min="10" style="3" width="15.16"/>
    <col collapsed="false" customWidth="true" hidden="false" outlineLevel="0" max="257" min="11" style="1" width="8.87"/>
    <col collapsed="false" customWidth="true" hidden="false" outlineLevel="0" max="1024" min="258" style="4" width="8.87"/>
  </cols>
  <sheetData>
    <row r="1" customFormat="false" ht="21" hidden="false" customHeight="true" outlineLevel="0" collapsed="false">
      <c r="A1" s="5"/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</row>
    <row r="2" customFormat="false" ht="12.75" hidden="false" customHeight="true" outlineLevel="0" collapsed="false">
      <c r="A2" s="9"/>
      <c r="B2" s="10"/>
      <c r="C2" s="10"/>
      <c r="D2" s="10"/>
      <c r="E2" s="10"/>
      <c r="F2" s="10"/>
      <c r="H2" s="10"/>
      <c r="I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</row>
    <row r="3" customFormat="false" ht="21.75" hidden="false" customHeight="true" outlineLevel="0" collapsed="false">
      <c r="A3" s="11"/>
      <c r="B3" s="10"/>
      <c r="C3" s="10"/>
      <c r="D3" s="10"/>
      <c r="E3" s="10"/>
      <c r="F3" s="10"/>
      <c r="H3" s="10"/>
      <c r="I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</row>
    <row r="4" customFormat="false" ht="21.6" hidden="false" customHeight="true" outlineLevel="0" collapsed="false">
      <c r="A4" s="9"/>
      <c r="B4" s="12"/>
      <c r="C4" s="10"/>
      <c r="D4" s="10"/>
      <c r="E4" s="10"/>
      <c r="F4" s="10"/>
      <c r="H4" s="10"/>
      <c r="I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0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1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1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1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1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1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2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2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2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2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2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2"/>
    </row>
    <row r="26" customFormat="false" ht="25.5" hidden="false" customHeight="true" outlineLevel="0" collapsed="false">
      <c r="B26" s="23" t="s">
        <v>25</v>
      </c>
      <c r="C26" s="23"/>
      <c r="D26" s="23"/>
      <c r="E26" s="24" t="n">
        <f aca="false">(E14+E15+E16+E17)+(E12*0.01)*E19*E24</f>
        <v>0</v>
      </c>
    </row>
    <row r="27" customFormat="false" ht="24.75" hidden="false" customHeight="true" outlineLevel="0" collapsed="false">
      <c r="B27" s="23" t="s">
        <v>26</v>
      </c>
      <c r="C27" s="23"/>
      <c r="D27" s="23"/>
      <c r="E27" s="24" t="n">
        <f aca="false">E26-(E26*0.5)</f>
        <v>0</v>
      </c>
    </row>
    <row r="28" customFormat="false" ht="27.75" hidden="false" customHeight="true" outlineLevel="0" collapsed="false">
      <c r="B28" s="23" t="s">
        <v>27</v>
      </c>
      <c r="C28" s="23"/>
      <c r="D28" s="23"/>
      <c r="E28" s="24" t="n">
        <f aca="false">E26*1.5</f>
        <v>0</v>
      </c>
    </row>
    <row r="29" customFormat="false" ht="27.75" hidden="false" customHeight="true" outlineLevel="0" collapsed="false">
      <c r="B29" s="25" t="s">
        <v>28</v>
      </c>
      <c r="C29" s="25"/>
      <c r="D29" s="25"/>
      <c r="E29" s="20" t="n">
        <v>1.0641</v>
      </c>
    </row>
    <row r="30" customFormat="false" ht="27.75" hidden="false" customHeight="true" outlineLevel="0" collapsed="false">
      <c r="B30" s="25" t="s">
        <v>29</v>
      </c>
      <c r="C30" s="25"/>
      <c r="D30" s="25"/>
      <c r="E30" s="26" t="n">
        <f aca="false">Selic!M59/100</f>
        <v>2.880287</v>
      </c>
    </row>
    <row r="31" customFormat="false" ht="27" hidden="false" customHeight="true" outlineLevel="0" collapsed="false">
      <c r="B31" s="27" t="s">
        <v>30</v>
      </c>
      <c r="C31" s="27"/>
      <c r="D31" s="27"/>
      <c r="E31" s="28" t="n">
        <f aca="false">E29*E30+E29</f>
        <v>4.1290133967</v>
      </c>
    </row>
    <row r="32" customFormat="false" ht="27" hidden="false" customHeight="true" outlineLevel="0" collapsed="false">
      <c r="B32" s="29" t="s">
        <v>31</v>
      </c>
      <c r="C32" s="29"/>
      <c r="D32" s="29"/>
      <c r="E32" s="30" t="n">
        <f aca="false">E31*200</f>
        <v>825.80267934</v>
      </c>
    </row>
    <row r="33" customFormat="false" ht="12.75" hidden="false" customHeight="false" outlineLevel="0" collapsed="false">
      <c r="B33" s="29" t="s">
        <v>32</v>
      </c>
      <c r="C33" s="29"/>
      <c r="D33" s="29"/>
      <c r="E33" s="30" t="n">
        <f aca="false">E31*3000000</f>
        <v>12387040.1901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60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29" activeCellId="0" sqref="D29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31" width="5.58"/>
    <col collapsed="false" customWidth="true" hidden="false" outlineLevel="0" max="13" min="2" style="32" width="6.88"/>
    <col collapsed="false" customWidth="true" hidden="false" outlineLevel="0" max="14" min="14" style="9" width="3.3"/>
    <col collapsed="false" customWidth="true" hidden="false" outlineLevel="0" max="15" min="15" style="31" width="5.14"/>
    <col collapsed="false" customWidth="true" hidden="false" outlineLevel="0" max="27" min="16" style="33" width="7.3"/>
    <col collapsed="false" customWidth="true" hidden="false" outlineLevel="0" max="257" min="28" style="9" width="8.72"/>
    <col collapsed="false" customWidth="true" hidden="false" outlineLevel="0" max="1024" min="258" style="4" width="8.72"/>
  </cols>
  <sheetData>
    <row r="1" customFormat="false" ht="12.75" hidden="false" customHeight="false" outlineLevel="0" collapsed="false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O1" s="34" t="s">
        <v>34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customFormat="false" ht="22.35" hidden="false" customHeight="false" outlineLevel="0" collapsed="false">
      <c r="A2" s="35" t="s">
        <v>35</v>
      </c>
      <c r="B2" s="36" t="s">
        <v>36</v>
      </c>
      <c r="C2" s="36" t="s">
        <v>37</v>
      </c>
      <c r="D2" s="36" t="s">
        <v>38</v>
      </c>
      <c r="E2" s="36" t="s">
        <v>39</v>
      </c>
      <c r="F2" s="36" t="s">
        <v>40</v>
      </c>
      <c r="G2" s="36" t="s">
        <v>41</v>
      </c>
      <c r="H2" s="36" t="s">
        <v>42</v>
      </c>
      <c r="I2" s="36" t="s">
        <v>43</v>
      </c>
      <c r="J2" s="36" t="s">
        <v>44</v>
      </c>
      <c r="K2" s="36" t="s">
        <v>45</v>
      </c>
      <c r="L2" s="36" t="s">
        <v>46</v>
      </c>
      <c r="M2" s="37" t="s">
        <v>47</v>
      </c>
      <c r="N2" s="38"/>
      <c r="O2" s="39" t="s">
        <v>35</v>
      </c>
      <c r="P2" s="40" t="s">
        <v>36</v>
      </c>
      <c r="Q2" s="40" t="s">
        <v>37</v>
      </c>
      <c r="R2" s="40" t="s">
        <v>38</v>
      </c>
      <c r="S2" s="40" t="s">
        <v>39</v>
      </c>
      <c r="T2" s="40" t="s">
        <v>40</v>
      </c>
      <c r="U2" s="40" t="s">
        <v>41</v>
      </c>
      <c r="V2" s="40" t="s">
        <v>42</v>
      </c>
      <c r="W2" s="40" t="s">
        <v>43</v>
      </c>
      <c r="X2" s="40" t="s">
        <v>44</v>
      </c>
      <c r="Y2" s="40" t="s">
        <v>45</v>
      </c>
      <c r="Z2" s="40" t="s">
        <v>46</v>
      </c>
      <c r="AA2" s="41" t="s">
        <v>47</v>
      </c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  <c r="JB2" s="38"/>
      <c r="JC2" s="38"/>
      <c r="JD2" s="38"/>
      <c r="JE2" s="38"/>
      <c r="JF2" s="38"/>
      <c r="JG2" s="38"/>
      <c r="JH2" s="38"/>
      <c r="JI2" s="38"/>
      <c r="JJ2" s="38"/>
      <c r="JK2" s="38"/>
      <c r="JL2" s="38"/>
      <c r="JM2" s="38"/>
      <c r="JN2" s="38"/>
      <c r="JO2" s="38"/>
      <c r="JP2" s="38"/>
      <c r="JQ2" s="38"/>
      <c r="JR2" s="38"/>
      <c r="JS2" s="38"/>
      <c r="JT2" s="38"/>
      <c r="JU2" s="38"/>
      <c r="JV2" s="38"/>
      <c r="JW2" s="38"/>
      <c r="JX2" s="38"/>
      <c r="JY2" s="38"/>
      <c r="JZ2" s="38"/>
      <c r="KA2" s="38"/>
      <c r="KB2" s="38"/>
      <c r="KC2" s="38"/>
      <c r="KD2" s="38"/>
      <c r="KE2" s="38"/>
      <c r="KF2" s="38"/>
      <c r="KG2" s="38"/>
      <c r="KH2" s="38"/>
      <c r="KI2" s="38"/>
      <c r="KJ2" s="38"/>
      <c r="KK2" s="38"/>
      <c r="KL2" s="38"/>
      <c r="KM2" s="38"/>
      <c r="KN2" s="38"/>
      <c r="KO2" s="38"/>
      <c r="KP2" s="38"/>
      <c r="KQ2" s="38"/>
      <c r="KR2" s="38"/>
      <c r="KS2" s="38"/>
      <c r="KT2" s="38"/>
      <c r="KU2" s="38"/>
      <c r="KV2" s="38"/>
      <c r="KW2" s="38"/>
      <c r="KX2" s="38"/>
      <c r="KY2" s="38"/>
      <c r="KZ2" s="38"/>
      <c r="LA2" s="38"/>
      <c r="LB2" s="38"/>
      <c r="LC2" s="38"/>
      <c r="LD2" s="38"/>
      <c r="LE2" s="38"/>
      <c r="LF2" s="38"/>
      <c r="LG2" s="38"/>
      <c r="LH2" s="38"/>
      <c r="LI2" s="38"/>
      <c r="LJ2" s="38"/>
      <c r="LK2" s="38"/>
      <c r="LL2" s="38"/>
      <c r="LM2" s="38"/>
      <c r="LN2" s="38"/>
      <c r="LO2" s="38"/>
      <c r="LP2" s="38"/>
      <c r="LQ2" s="38"/>
      <c r="LR2" s="38"/>
      <c r="LS2" s="38"/>
      <c r="LT2" s="38"/>
      <c r="LU2" s="38"/>
      <c r="LV2" s="38"/>
      <c r="LW2" s="38"/>
      <c r="LX2" s="38"/>
      <c r="LY2" s="38"/>
      <c r="LZ2" s="38"/>
      <c r="MA2" s="38"/>
      <c r="MB2" s="38"/>
      <c r="MC2" s="38"/>
      <c r="MD2" s="38"/>
      <c r="ME2" s="38"/>
      <c r="MF2" s="38"/>
      <c r="MG2" s="38"/>
      <c r="MH2" s="38"/>
      <c r="MI2" s="38"/>
      <c r="MJ2" s="38"/>
      <c r="MK2" s="38"/>
      <c r="ML2" s="38"/>
      <c r="MM2" s="38"/>
      <c r="MN2" s="38"/>
      <c r="MO2" s="38"/>
      <c r="MP2" s="38"/>
      <c r="MQ2" s="38"/>
      <c r="MR2" s="38"/>
      <c r="MS2" s="38"/>
      <c r="MT2" s="38"/>
      <c r="MU2" s="38"/>
      <c r="MV2" s="38"/>
      <c r="MW2" s="38"/>
      <c r="MX2" s="38"/>
      <c r="MY2" s="38"/>
      <c r="MZ2" s="38"/>
      <c r="NA2" s="38"/>
      <c r="NB2" s="38"/>
      <c r="NC2" s="38"/>
      <c r="ND2" s="38"/>
      <c r="NE2" s="38"/>
      <c r="NF2" s="38"/>
      <c r="NG2" s="38"/>
      <c r="NH2" s="38"/>
      <c r="NI2" s="38"/>
      <c r="NJ2" s="38"/>
      <c r="NK2" s="38"/>
      <c r="NL2" s="38"/>
      <c r="NM2" s="38"/>
      <c r="NN2" s="38"/>
      <c r="NO2" s="38"/>
      <c r="NP2" s="38"/>
      <c r="NQ2" s="38"/>
      <c r="NR2" s="38"/>
      <c r="NS2" s="38"/>
      <c r="NT2" s="38"/>
      <c r="NU2" s="38"/>
      <c r="NV2" s="38"/>
      <c r="NW2" s="38"/>
      <c r="NX2" s="38"/>
      <c r="NY2" s="38"/>
      <c r="NZ2" s="38"/>
      <c r="OA2" s="38"/>
      <c r="OB2" s="38"/>
      <c r="OC2" s="38"/>
      <c r="OD2" s="38"/>
      <c r="OE2" s="38"/>
      <c r="OF2" s="38"/>
      <c r="OG2" s="38"/>
      <c r="OH2" s="38"/>
      <c r="OI2" s="38"/>
      <c r="OJ2" s="38"/>
      <c r="OK2" s="38"/>
      <c r="OL2" s="38"/>
      <c r="OM2" s="38"/>
      <c r="ON2" s="38"/>
      <c r="OO2" s="38"/>
      <c r="OP2" s="38"/>
      <c r="OQ2" s="38"/>
      <c r="OR2" s="38"/>
      <c r="OS2" s="38"/>
      <c r="OT2" s="38"/>
      <c r="OU2" s="38"/>
      <c r="OV2" s="38"/>
      <c r="OW2" s="38"/>
      <c r="OX2" s="38"/>
      <c r="OY2" s="38"/>
      <c r="OZ2" s="38"/>
      <c r="PA2" s="38"/>
      <c r="PB2" s="38"/>
      <c r="PC2" s="38"/>
      <c r="PD2" s="38"/>
      <c r="PE2" s="38"/>
      <c r="PF2" s="38"/>
      <c r="PG2" s="38"/>
      <c r="PH2" s="38"/>
      <c r="PI2" s="38"/>
      <c r="PJ2" s="38"/>
      <c r="PK2" s="38"/>
      <c r="PL2" s="38"/>
      <c r="PM2" s="38"/>
      <c r="PN2" s="38"/>
      <c r="PO2" s="38"/>
      <c r="PP2" s="38"/>
      <c r="PQ2" s="38"/>
      <c r="PR2" s="38"/>
      <c r="PS2" s="38"/>
      <c r="PT2" s="38"/>
      <c r="PU2" s="38"/>
      <c r="PV2" s="38"/>
      <c r="PW2" s="38"/>
      <c r="PX2" s="38"/>
      <c r="PY2" s="38"/>
      <c r="PZ2" s="38"/>
      <c r="QA2" s="38"/>
      <c r="QB2" s="38"/>
      <c r="QC2" s="38"/>
      <c r="QD2" s="38"/>
      <c r="QE2" s="38"/>
      <c r="QF2" s="38"/>
      <c r="QG2" s="38"/>
      <c r="QH2" s="38"/>
      <c r="QI2" s="38"/>
      <c r="QJ2" s="38"/>
      <c r="QK2" s="38"/>
      <c r="QL2" s="38"/>
      <c r="QM2" s="38"/>
      <c r="QN2" s="38"/>
      <c r="QO2" s="38"/>
      <c r="QP2" s="38"/>
      <c r="QQ2" s="38"/>
      <c r="QR2" s="38"/>
      <c r="QS2" s="38"/>
      <c r="QT2" s="38"/>
      <c r="QU2" s="38"/>
      <c r="QV2" s="38"/>
      <c r="QW2" s="38"/>
      <c r="QX2" s="38"/>
      <c r="QY2" s="38"/>
      <c r="QZ2" s="38"/>
      <c r="RA2" s="38"/>
      <c r="RB2" s="38"/>
      <c r="RC2" s="38"/>
      <c r="RD2" s="38"/>
      <c r="RE2" s="38"/>
      <c r="RF2" s="38"/>
      <c r="RG2" s="38"/>
      <c r="RH2" s="38"/>
      <c r="RI2" s="38"/>
      <c r="RJ2" s="38"/>
      <c r="RK2" s="38"/>
      <c r="RL2" s="38"/>
      <c r="RM2" s="38"/>
      <c r="RN2" s="38"/>
      <c r="RO2" s="38"/>
      <c r="RP2" s="38"/>
      <c r="RQ2" s="38"/>
      <c r="RR2" s="38"/>
      <c r="RS2" s="38"/>
      <c r="RT2" s="38"/>
      <c r="RU2" s="38"/>
      <c r="RV2" s="38"/>
      <c r="RW2" s="38"/>
      <c r="RX2" s="38"/>
      <c r="RY2" s="38"/>
      <c r="RZ2" s="38"/>
      <c r="SA2" s="38"/>
      <c r="SB2" s="38"/>
      <c r="SC2" s="38"/>
      <c r="SD2" s="38"/>
      <c r="SE2" s="38"/>
      <c r="SF2" s="38"/>
      <c r="SG2" s="38"/>
      <c r="SH2" s="38"/>
      <c r="SI2" s="38"/>
      <c r="SJ2" s="38"/>
      <c r="SK2" s="38"/>
      <c r="SL2" s="38"/>
      <c r="SM2" s="38"/>
      <c r="SN2" s="38"/>
      <c r="SO2" s="38"/>
      <c r="SP2" s="38"/>
      <c r="SQ2" s="38"/>
      <c r="SR2" s="38"/>
      <c r="SS2" s="38"/>
      <c r="ST2" s="38"/>
      <c r="SU2" s="38"/>
      <c r="SV2" s="38"/>
      <c r="SW2" s="38"/>
      <c r="SX2" s="38"/>
      <c r="SY2" s="38"/>
      <c r="SZ2" s="38"/>
      <c r="TA2" s="38"/>
      <c r="TB2" s="38"/>
      <c r="TC2" s="38"/>
      <c r="TD2" s="38"/>
      <c r="TE2" s="38"/>
      <c r="TF2" s="38"/>
      <c r="TG2" s="38"/>
      <c r="TH2" s="38"/>
      <c r="TI2" s="38"/>
      <c r="TJ2" s="38"/>
      <c r="TK2" s="38"/>
      <c r="TL2" s="38"/>
      <c r="TM2" s="38"/>
      <c r="TN2" s="38"/>
      <c r="TO2" s="38"/>
      <c r="TP2" s="38"/>
      <c r="TQ2" s="38"/>
      <c r="TR2" s="38"/>
      <c r="TS2" s="38"/>
      <c r="TT2" s="38"/>
      <c r="TU2" s="38"/>
      <c r="TV2" s="38"/>
      <c r="TW2" s="38"/>
      <c r="TX2" s="38"/>
      <c r="TY2" s="38"/>
      <c r="TZ2" s="38"/>
      <c r="UA2" s="38"/>
      <c r="UB2" s="38"/>
      <c r="UC2" s="38"/>
      <c r="UD2" s="38"/>
      <c r="UE2" s="38"/>
      <c r="UF2" s="38"/>
      <c r="UG2" s="38"/>
      <c r="UH2" s="38"/>
      <c r="UI2" s="38"/>
      <c r="UJ2" s="38"/>
      <c r="UK2" s="38"/>
      <c r="UL2" s="38"/>
      <c r="UM2" s="38"/>
      <c r="UN2" s="38"/>
      <c r="UO2" s="38"/>
      <c r="UP2" s="38"/>
      <c r="UQ2" s="38"/>
      <c r="UR2" s="38"/>
      <c r="US2" s="38"/>
      <c r="UT2" s="38"/>
      <c r="UU2" s="38"/>
      <c r="UV2" s="38"/>
      <c r="UW2" s="38"/>
      <c r="UX2" s="38"/>
      <c r="UY2" s="38"/>
      <c r="UZ2" s="38"/>
      <c r="VA2" s="38"/>
      <c r="VB2" s="38"/>
      <c r="VC2" s="38"/>
      <c r="VD2" s="38"/>
      <c r="VE2" s="38"/>
      <c r="VF2" s="38"/>
      <c r="VG2" s="38"/>
      <c r="VH2" s="38"/>
      <c r="VI2" s="38"/>
      <c r="VJ2" s="38"/>
      <c r="VK2" s="38"/>
      <c r="VL2" s="38"/>
      <c r="VM2" s="38"/>
      <c r="VN2" s="38"/>
      <c r="VO2" s="38"/>
      <c r="VP2" s="38"/>
      <c r="VQ2" s="38"/>
      <c r="VR2" s="38"/>
      <c r="VS2" s="38"/>
      <c r="VT2" s="38"/>
      <c r="VU2" s="38"/>
      <c r="VV2" s="38"/>
      <c r="VW2" s="38"/>
      <c r="VX2" s="38"/>
      <c r="VY2" s="38"/>
      <c r="VZ2" s="38"/>
      <c r="WA2" s="38"/>
      <c r="WB2" s="38"/>
      <c r="WC2" s="38"/>
      <c r="WD2" s="38"/>
      <c r="WE2" s="38"/>
      <c r="WF2" s="38"/>
      <c r="WG2" s="38"/>
      <c r="WH2" s="38"/>
      <c r="WI2" s="38"/>
      <c r="WJ2" s="38"/>
      <c r="WK2" s="38"/>
      <c r="WL2" s="38"/>
      <c r="WM2" s="38"/>
      <c r="WN2" s="38"/>
      <c r="WO2" s="38"/>
      <c r="WP2" s="38"/>
      <c r="WQ2" s="38"/>
      <c r="WR2" s="38"/>
      <c r="WS2" s="38"/>
      <c r="WT2" s="38"/>
      <c r="WU2" s="38"/>
      <c r="WV2" s="38"/>
      <c r="WW2" s="38"/>
      <c r="WX2" s="38"/>
      <c r="WY2" s="38"/>
      <c r="WZ2" s="38"/>
      <c r="XA2" s="38"/>
      <c r="XB2" s="38"/>
      <c r="XC2" s="38"/>
      <c r="XD2" s="38"/>
      <c r="XE2" s="38"/>
      <c r="XF2" s="38"/>
      <c r="XG2" s="38"/>
      <c r="XH2" s="38"/>
      <c r="XI2" s="38"/>
      <c r="XJ2" s="38"/>
      <c r="XK2" s="38"/>
      <c r="XL2" s="38"/>
      <c r="XM2" s="38"/>
      <c r="XN2" s="38"/>
      <c r="XO2" s="38"/>
      <c r="XP2" s="38"/>
      <c r="XQ2" s="38"/>
      <c r="XR2" s="38"/>
      <c r="XS2" s="38"/>
      <c r="XT2" s="38"/>
      <c r="XU2" s="38"/>
      <c r="XV2" s="38"/>
      <c r="XW2" s="38"/>
      <c r="XX2" s="38"/>
      <c r="XY2" s="38"/>
      <c r="XZ2" s="38"/>
      <c r="YA2" s="38"/>
      <c r="YB2" s="38"/>
      <c r="YC2" s="38"/>
      <c r="YD2" s="38"/>
      <c r="YE2" s="38"/>
      <c r="YF2" s="38"/>
      <c r="YG2" s="38"/>
      <c r="YH2" s="38"/>
      <c r="YI2" s="38"/>
      <c r="YJ2" s="38"/>
      <c r="YK2" s="38"/>
      <c r="YL2" s="38"/>
      <c r="YM2" s="38"/>
      <c r="YN2" s="38"/>
      <c r="YO2" s="38"/>
      <c r="YP2" s="38"/>
      <c r="YQ2" s="38"/>
      <c r="YR2" s="38"/>
      <c r="YS2" s="38"/>
      <c r="YT2" s="38"/>
      <c r="YU2" s="38"/>
      <c r="YV2" s="38"/>
      <c r="YW2" s="38"/>
      <c r="YX2" s="38"/>
      <c r="YY2" s="38"/>
      <c r="YZ2" s="38"/>
      <c r="ZA2" s="38"/>
      <c r="ZB2" s="38"/>
      <c r="ZC2" s="38"/>
      <c r="ZD2" s="38"/>
      <c r="ZE2" s="38"/>
      <c r="ZF2" s="38"/>
      <c r="ZG2" s="38"/>
      <c r="ZH2" s="38"/>
      <c r="ZI2" s="38"/>
      <c r="ZJ2" s="38"/>
      <c r="ZK2" s="38"/>
      <c r="ZL2" s="38"/>
      <c r="ZM2" s="38"/>
      <c r="ZN2" s="38"/>
      <c r="ZO2" s="38"/>
      <c r="ZP2" s="38"/>
      <c r="ZQ2" s="38"/>
      <c r="ZR2" s="38"/>
      <c r="ZS2" s="38"/>
      <c r="ZT2" s="38"/>
      <c r="ZU2" s="38"/>
      <c r="ZV2" s="38"/>
      <c r="ZW2" s="38"/>
      <c r="ZX2" s="38"/>
      <c r="ZY2" s="38"/>
      <c r="ZZ2" s="38"/>
      <c r="AAA2" s="38"/>
      <c r="AAB2" s="38"/>
      <c r="AAC2" s="38"/>
      <c r="AAD2" s="38"/>
      <c r="AAE2" s="38"/>
      <c r="AAF2" s="38"/>
      <c r="AAG2" s="38"/>
      <c r="AAH2" s="38"/>
      <c r="AAI2" s="38"/>
      <c r="AAJ2" s="38"/>
      <c r="AAK2" s="38"/>
      <c r="AAL2" s="38"/>
      <c r="AAM2" s="38"/>
      <c r="AAN2" s="38"/>
      <c r="AAO2" s="38"/>
      <c r="AAP2" s="38"/>
      <c r="AAQ2" s="38"/>
      <c r="AAR2" s="38"/>
      <c r="AAS2" s="38"/>
      <c r="AAT2" s="38"/>
      <c r="AAU2" s="38"/>
      <c r="AAV2" s="38"/>
      <c r="AAW2" s="38"/>
      <c r="AAX2" s="38"/>
      <c r="AAY2" s="38"/>
      <c r="AAZ2" s="38"/>
      <c r="ABA2" s="38"/>
      <c r="ABB2" s="38"/>
      <c r="ABC2" s="38"/>
      <c r="ABD2" s="38"/>
      <c r="ABE2" s="38"/>
      <c r="ABF2" s="38"/>
      <c r="ABG2" s="38"/>
      <c r="ABH2" s="38"/>
      <c r="ABI2" s="38"/>
      <c r="ABJ2" s="38"/>
      <c r="ABK2" s="38"/>
      <c r="ABL2" s="38"/>
      <c r="ABM2" s="38"/>
      <c r="ABN2" s="38"/>
      <c r="ABO2" s="38"/>
      <c r="ABP2" s="38"/>
      <c r="ABQ2" s="38"/>
      <c r="ABR2" s="38"/>
      <c r="ABS2" s="38"/>
      <c r="ABT2" s="38"/>
      <c r="ABU2" s="38"/>
      <c r="ABV2" s="38"/>
      <c r="ABW2" s="38"/>
      <c r="ABX2" s="38"/>
      <c r="ABY2" s="38"/>
      <c r="ABZ2" s="38"/>
      <c r="ACA2" s="38"/>
      <c r="ACB2" s="38"/>
      <c r="ACC2" s="38"/>
      <c r="ACD2" s="38"/>
      <c r="ACE2" s="38"/>
      <c r="ACF2" s="38"/>
      <c r="ACG2" s="38"/>
      <c r="ACH2" s="38"/>
      <c r="ACI2" s="38"/>
      <c r="ACJ2" s="38"/>
      <c r="ACK2" s="38"/>
      <c r="ACL2" s="38"/>
      <c r="ACM2" s="38"/>
      <c r="ACN2" s="38"/>
      <c r="ACO2" s="38"/>
      <c r="ACP2" s="38"/>
      <c r="ACQ2" s="38"/>
      <c r="ACR2" s="38"/>
      <c r="ACS2" s="38"/>
      <c r="ACT2" s="38"/>
      <c r="ACU2" s="38"/>
      <c r="ACV2" s="38"/>
      <c r="ACW2" s="38"/>
      <c r="ACX2" s="38"/>
      <c r="ACY2" s="38"/>
      <c r="ACZ2" s="38"/>
      <c r="ADA2" s="38"/>
      <c r="ADB2" s="38"/>
      <c r="ADC2" s="38"/>
      <c r="ADD2" s="38"/>
      <c r="ADE2" s="38"/>
      <c r="ADF2" s="38"/>
      <c r="ADG2" s="38"/>
      <c r="ADH2" s="38"/>
      <c r="ADI2" s="38"/>
      <c r="ADJ2" s="38"/>
      <c r="ADK2" s="38"/>
      <c r="ADL2" s="38"/>
      <c r="ADM2" s="38"/>
      <c r="ADN2" s="38"/>
      <c r="ADO2" s="38"/>
      <c r="ADP2" s="38"/>
      <c r="ADQ2" s="38"/>
      <c r="ADR2" s="38"/>
      <c r="ADS2" s="38"/>
      <c r="ADT2" s="38"/>
      <c r="ADU2" s="38"/>
      <c r="ADV2" s="38"/>
      <c r="ADW2" s="38"/>
      <c r="ADX2" s="38"/>
      <c r="ADY2" s="38"/>
      <c r="ADZ2" s="38"/>
      <c r="AEA2" s="38"/>
      <c r="AEB2" s="38"/>
      <c r="AEC2" s="38"/>
      <c r="AED2" s="38"/>
      <c r="AEE2" s="38"/>
      <c r="AEF2" s="38"/>
      <c r="AEG2" s="38"/>
      <c r="AEH2" s="38"/>
      <c r="AEI2" s="38"/>
      <c r="AEJ2" s="38"/>
      <c r="AEK2" s="38"/>
      <c r="AEL2" s="38"/>
      <c r="AEM2" s="38"/>
      <c r="AEN2" s="38"/>
      <c r="AEO2" s="38"/>
      <c r="AEP2" s="38"/>
      <c r="AEQ2" s="38"/>
      <c r="AER2" s="38"/>
      <c r="AES2" s="38"/>
      <c r="AET2" s="38"/>
      <c r="AEU2" s="38"/>
      <c r="AEV2" s="38"/>
      <c r="AEW2" s="38"/>
      <c r="AEX2" s="38"/>
      <c r="AEY2" s="38"/>
      <c r="AEZ2" s="38"/>
      <c r="AFA2" s="38"/>
      <c r="AFB2" s="38"/>
      <c r="AFC2" s="38"/>
      <c r="AFD2" s="38"/>
      <c r="AFE2" s="38"/>
      <c r="AFF2" s="38"/>
      <c r="AFG2" s="38"/>
      <c r="AFH2" s="38"/>
      <c r="AFI2" s="38"/>
      <c r="AFJ2" s="38"/>
      <c r="AFK2" s="38"/>
      <c r="AFL2" s="38"/>
      <c r="AFM2" s="38"/>
      <c r="AFN2" s="38"/>
      <c r="AFO2" s="38"/>
      <c r="AFP2" s="38"/>
      <c r="AFQ2" s="38"/>
      <c r="AFR2" s="38"/>
      <c r="AFS2" s="38"/>
      <c r="AFT2" s="38"/>
      <c r="AFU2" s="38"/>
      <c r="AFV2" s="38"/>
      <c r="AFW2" s="38"/>
      <c r="AFX2" s="38"/>
      <c r="AFY2" s="38"/>
      <c r="AFZ2" s="38"/>
      <c r="AGA2" s="38"/>
      <c r="AGB2" s="38"/>
      <c r="AGC2" s="38"/>
      <c r="AGD2" s="38"/>
      <c r="AGE2" s="38"/>
      <c r="AGF2" s="38"/>
      <c r="AGG2" s="38"/>
      <c r="AGH2" s="38"/>
      <c r="AGI2" s="38"/>
      <c r="AGJ2" s="38"/>
      <c r="AGK2" s="38"/>
      <c r="AGL2" s="38"/>
      <c r="AGM2" s="38"/>
      <c r="AGN2" s="38"/>
      <c r="AGO2" s="38"/>
      <c r="AGP2" s="38"/>
      <c r="AGQ2" s="38"/>
      <c r="AGR2" s="38"/>
      <c r="AGS2" s="38"/>
      <c r="AGT2" s="38"/>
      <c r="AGU2" s="38"/>
      <c r="AGV2" s="38"/>
      <c r="AGW2" s="38"/>
      <c r="AGX2" s="38"/>
      <c r="AGY2" s="38"/>
      <c r="AGZ2" s="38"/>
      <c r="AHA2" s="38"/>
      <c r="AHB2" s="38"/>
      <c r="AHC2" s="38"/>
      <c r="AHD2" s="38"/>
      <c r="AHE2" s="38"/>
      <c r="AHF2" s="38"/>
      <c r="AHG2" s="38"/>
      <c r="AHH2" s="38"/>
      <c r="AHI2" s="38"/>
      <c r="AHJ2" s="38"/>
      <c r="AHK2" s="38"/>
      <c r="AHL2" s="38"/>
      <c r="AHM2" s="38"/>
      <c r="AHN2" s="38"/>
      <c r="AHO2" s="38"/>
      <c r="AHP2" s="38"/>
      <c r="AHQ2" s="38"/>
      <c r="AHR2" s="38"/>
      <c r="AHS2" s="38"/>
      <c r="AHT2" s="38"/>
      <c r="AHU2" s="38"/>
      <c r="AHV2" s="38"/>
      <c r="AHW2" s="38"/>
      <c r="AHX2" s="38"/>
      <c r="AHY2" s="38"/>
      <c r="AHZ2" s="38"/>
      <c r="AIA2" s="38"/>
      <c r="AIB2" s="38"/>
      <c r="AIC2" s="38"/>
      <c r="AID2" s="38"/>
      <c r="AIE2" s="38"/>
      <c r="AIF2" s="38"/>
      <c r="AIG2" s="38"/>
      <c r="AIH2" s="38"/>
      <c r="AII2" s="38"/>
      <c r="AIJ2" s="38"/>
      <c r="AIK2" s="38"/>
      <c r="AIL2" s="38"/>
      <c r="AIM2" s="38"/>
      <c r="AIN2" s="38"/>
      <c r="AIO2" s="38"/>
      <c r="AIP2" s="38"/>
      <c r="AIQ2" s="38"/>
      <c r="AIR2" s="38"/>
      <c r="AIS2" s="38"/>
      <c r="AIT2" s="38"/>
      <c r="AIU2" s="38"/>
      <c r="AIV2" s="38"/>
      <c r="AIW2" s="38"/>
      <c r="AIX2" s="38"/>
      <c r="AIY2" s="38"/>
      <c r="AIZ2" s="38"/>
      <c r="AJA2" s="38"/>
      <c r="AJB2" s="38"/>
      <c r="AJC2" s="38"/>
      <c r="AJD2" s="38"/>
      <c r="AJE2" s="38"/>
      <c r="AJF2" s="38"/>
      <c r="AJG2" s="38"/>
      <c r="AJH2" s="38"/>
      <c r="AJI2" s="38"/>
      <c r="AJJ2" s="38"/>
      <c r="AJK2" s="38"/>
      <c r="AJL2" s="38"/>
      <c r="AJM2" s="38"/>
      <c r="AJN2" s="38"/>
      <c r="AJO2" s="38"/>
      <c r="AJP2" s="38"/>
      <c r="AJQ2" s="38"/>
      <c r="AJR2" s="38"/>
      <c r="AJS2" s="38"/>
      <c r="AJT2" s="38"/>
      <c r="AJU2" s="38"/>
      <c r="AJV2" s="38"/>
      <c r="AJW2" s="38"/>
      <c r="AJX2" s="38"/>
      <c r="AJY2" s="38"/>
      <c r="AJZ2" s="38"/>
      <c r="AKA2" s="38"/>
      <c r="AKB2" s="38"/>
      <c r="AKC2" s="38"/>
      <c r="AKD2" s="38"/>
      <c r="AKE2" s="38"/>
      <c r="AKF2" s="38"/>
      <c r="AKG2" s="38"/>
      <c r="AKH2" s="38"/>
      <c r="AKI2" s="38"/>
      <c r="AKJ2" s="38"/>
      <c r="AKK2" s="38"/>
      <c r="AKL2" s="38"/>
      <c r="AKM2" s="38"/>
      <c r="AKN2" s="38"/>
      <c r="AKO2" s="38"/>
      <c r="AKP2" s="38"/>
      <c r="AKQ2" s="38"/>
      <c r="AKR2" s="38"/>
      <c r="AKS2" s="38"/>
      <c r="AKT2" s="38"/>
      <c r="AKU2" s="38"/>
      <c r="AKV2" s="38"/>
      <c r="AKW2" s="38"/>
      <c r="AKX2" s="38"/>
      <c r="AKY2" s="38"/>
      <c r="AKZ2" s="38"/>
      <c r="ALA2" s="38"/>
      <c r="ALB2" s="38"/>
      <c r="ALC2" s="38"/>
      <c r="ALD2" s="38"/>
      <c r="ALE2" s="38"/>
      <c r="ALF2" s="38"/>
      <c r="ALG2" s="38"/>
      <c r="ALH2" s="38"/>
      <c r="ALI2" s="38"/>
      <c r="ALJ2" s="38"/>
      <c r="ALK2" s="38"/>
      <c r="ALL2" s="38"/>
      <c r="ALM2" s="38"/>
      <c r="ALN2" s="38"/>
      <c r="ALO2" s="38"/>
      <c r="ALP2" s="38"/>
      <c r="ALQ2" s="38"/>
      <c r="ALR2" s="38"/>
      <c r="ALS2" s="38"/>
      <c r="ALT2" s="38"/>
      <c r="ALU2" s="38"/>
      <c r="ALV2" s="38"/>
      <c r="ALW2" s="38"/>
      <c r="ALX2" s="38"/>
      <c r="ALY2" s="38"/>
      <c r="ALZ2" s="38"/>
      <c r="AMA2" s="38"/>
      <c r="AMB2" s="38"/>
      <c r="AMC2" s="38"/>
      <c r="AMD2" s="38"/>
      <c r="AME2" s="38"/>
      <c r="AMF2" s="38"/>
      <c r="AMG2" s="38"/>
      <c r="AMH2" s="38"/>
      <c r="AMI2" s="38"/>
      <c r="AMJ2" s="38"/>
    </row>
    <row r="3" customFormat="false" ht="12.75" hidden="false" customHeight="false" outlineLevel="0" collapsed="false">
      <c r="A3" s="42" t="n">
        <v>2000</v>
      </c>
      <c r="B3" s="43" t="n">
        <v>1.46</v>
      </c>
      <c r="C3" s="43" t="n">
        <v>1.45</v>
      </c>
      <c r="D3" s="43" t="n">
        <v>1.45</v>
      </c>
      <c r="E3" s="43" t="n">
        <v>1.3</v>
      </c>
      <c r="F3" s="43" t="n">
        <v>1.49</v>
      </c>
      <c r="G3" s="43" t="n">
        <v>1.39</v>
      </c>
      <c r="H3" s="43" t="n">
        <v>1.31</v>
      </c>
      <c r="I3" s="43" t="n">
        <v>1.41</v>
      </c>
      <c r="J3" s="43" t="n">
        <v>1.22</v>
      </c>
      <c r="K3" s="43" t="n">
        <v>1.29</v>
      </c>
      <c r="L3" s="43" t="n">
        <v>1.22</v>
      </c>
      <c r="M3" s="44" t="n">
        <v>1.2</v>
      </c>
      <c r="N3" s="45"/>
      <c r="O3" s="46" t="n">
        <v>2000</v>
      </c>
      <c r="P3" s="47" t="n">
        <v>0</v>
      </c>
      <c r="Q3" s="47" t="n">
        <v>0</v>
      </c>
      <c r="R3" s="47" t="n">
        <v>0</v>
      </c>
      <c r="S3" s="47" t="n">
        <v>0</v>
      </c>
      <c r="T3" s="47" t="n">
        <v>0</v>
      </c>
      <c r="U3" s="47" t="n">
        <v>0</v>
      </c>
      <c r="V3" s="47" t="n">
        <v>0</v>
      </c>
      <c r="W3" s="47" t="n">
        <v>0</v>
      </c>
      <c r="X3" s="47" t="n">
        <v>0</v>
      </c>
      <c r="Y3" s="47" t="n">
        <v>0</v>
      </c>
      <c r="Z3" s="48" t="n">
        <f aca="false">AA3+L3</f>
        <v>285.8687</v>
      </c>
      <c r="AA3" s="49" t="n">
        <f aca="false">P4+M3</f>
        <v>284.6487</v>
      </c>
    </row>
    <row r="4" customFormat="false" ht="12.75" hidden="false" customHeight="false" outlineLevel="0" collapsed="false">
      <c r="A4" s="42" t="n">
        <v>2001</v>
      </c>
      <c r="B4" s="43" t="n">
        <v>1.27</v>
      </c>
      <c r="C4" s="43" t="n">
        <v>1.02</v>
      </c>
      <c r="D4" s="43" t="n">
        <v>1.26</v>
      </c>
      <c r="E4" s="43" t="n">
        <v>1.19</v>
      </c>
      <c r="F4" s="43" t="n">
        <v>1.34</v>
      </c>
      <c r="G4" s="43" t="n">
        <v>1.27</v>
      </c>
      <c r="H4" s="43" t="n">
        <v>1.5</v>
      </c>
      <c r="I4" s="43" t="n">
        <v>1.6</v>
      </c>
      <c r="J4" s="43" t="n">
        <v>1.32</v>
      </c>
      <c r="K4" s="43" t="n">
        <v>1.53</v>
      </c>
      <c r="L4" s="43" t="n">
        <v>1.39</v>
      </c>
      <c r="M4" s="44" t="n">
        <v>1.39</v>
      </c>
      <c r="N4" s="45"/>
      <c r="O4" s="46" t="n">
        <v>2001</v>
      </c>
      <c r="P4" s="48" t="n">
        <f aca="false">Q4+B4</f>
        <v>283.4487</v>
      </c>
      <c r="Q4" s="48" t="n">
        <f aca="false">R4+C4</f>
        <v>282.1787</v>
      </c>
      <c r="R4" s="48" t="n">
        <f aca="false">S4+D4</f>
        <v>281.1587</v>
      </c>
      <c r="S4" s="48" t="n">
        <f aca="false">T4+E4</f>
        <v>279.8987</v>
      </c>
      <c r="T4" s="48" t="n">
        <f aca="false">U4+F4</f>
        <v>278.7087</v>
      </c>
      <c r="U4" s="48" t="n">
        <f aca="false">V4+G4</f>
        <v>277.3687</v>
      </c>
      <c r="V4" s="48" t="n">
        <f aca="false">W4+H4</f>
        <v>276.0987</v>
      </c>
      <c r="W4" s="48" t="n">
        <f aca="false">X4+I4</f>
        <v>274.5987</v>
      </c>
      <c r="X4" s="48" t="n">
        <f aca="false">Y4+J4</f>
        <v>272.9987</v>
      </c>
      <c r="Y4" s="48" t="n">
        <f aca="false">Z4+K4</f>
        <v>271.6787</v>
      </c>
      <c r="Z4" s="48" t="n">
        <f aca="false">AA4+L4</f>
        <v>270.1487</v>
      </c>
      <c r="AA4" s="49" t="n">
        <f aca="false">P5+M4</f>
        <v>268.7587</v>
      </c>
    </row>
    <row r="5" customFormat="false" ht="12.75" hidden="false" customHeight="false" outlineLevel="0" collapsed="false">
      <c r="A5" s="42" t="n">
        <v>2002</v>
      </c>
      <c r="B5" s="43" t="n">
        <v>1.53</v>
      </c>
      <c r="C5" s="43" t="n">
        <v>1.25</v>
      </c>
      <c r="D5" s="43" t="n">
        <v>1.37</v>
      </c>
      <c r="E5" s="43" t="n">
        <v>1.48</v>
      </c>
      <c r="F5" s="43" t="n">
        <v>1.41</v>
      </c>
      <c r="G5" s="43" t="n">
        <v>1.33</v>
      </c>
      <c r="H5" s="43" t="n">
        <v>1.54</v>
      </c>
      <c r="I5" s="43" t="n">
        <v>1.44</v>
      </c>
      <c r="J5" s="43" t="n">
        <v>1.38</v>
      </c>
      <c r="K5" s="43" t="n">
        <v>1.65</v>
      </c>
      <c r="L5" s="43" t="n">
        <v>1.54</v>
      </c>
      <c r="M5" s="44" t="n">
        <v>1.74</v>
      </c>
      <c r="N5" s="45"/>
      <c r="O5" s="46" t="n">
        <v>2002</v>
      </c>
      <c r="P5" s="48" t="n">
        <f aca="false">Q5+B5</f>
        <v>267.3687</v>
      </c>
      <c r="Q5" s="48" t="n">
        <f aca="false">R5+C5</f>
        <v>265.8387</v>
      </c>
      <c r="R5" s="48" t="n">
        <f aca="false">S5+D5</f>
        <v>264.5887</v>
      </c>
      <c r="S5" s="48" t="n">
        <f aca="false">T5+E5</f>
        <v>263.2187</v>
      </c>
      <c r="T5" s="48" t="n">
        <f aca="false">U5+F5</f>
        <v>261.7387</v>
      </c>
      <c r="U5" s="48" t="n">
        <f aca="false">V5+G5</f>
        <v>260.3287</v>
      </c>
      <c r="V5" s="48" t="n">
        <f aca="false">W5+H5</f>
        <v>258.9987</v>
      </c>
      <c r="W5" s="48" t="n">
        <f aca="false">X5+I5</f>
        <v>257.4587</v>
      </c>
      <c r="X5" s="48" t="n">
        <f aca="false">Y5+J5</f>
        <v>256.0187</v>
      </c>
      <c r="Y5" s="48" t="n">
        <f aca="false">Z5+K5</f>
        <v>254.6387</v>
      </c>
      <c r="Z5" s="48" t="n">
        <f aca="false">AA5+L5</f>
        <v>252.9887</v>
      </c>
      <c r="AA5" s="49" t="n">
        <f aca="false">P6+M5</f>
        <v>251.4487</v>
      </c>
    </row>
    <row r="6" customFormat="false" ht="12.75" hidden="false" customHeight="false" outlineLevel="0" collapsed="false">
      <c r="A6" s="42" t="n">
        <v>2003</v>
      </c>
      <c r="B6" s="43" t="n">
        <v>1.97</v>
      </c>
      <c r="C6" s="43" t="n">
        <v>1.83</v>
      </c>
      <c r="D6" s="43" t="n">
        <v>1.78</v>
      </c>
      <c r="E6" s="43" t="n">
        <v>1.87</v>
      </c>
      <c r="F6" s="43" t="n">
        <v>1.97</v>
      </c>
      <c r="G6" s="43" t="n">
        <v>1.86</v>
      </c>
      <c r="H6" s="43" t="n">
        <v>2.08</v>
      </c>
      <c r="I6" s="43" t="n">
        <v>1.77</v>
      </c>
      <c r="J6" s="43" t="n">
        <v>1.68</v>
      </c>
      <c r="K6" s="43" t="n">
        <v>1.64</v>
      </c>
      <c r="L6" s="43" t="n">
        <v>1.34</v>
      </c>
      <c r="M6" s="44" t="n">
        <v>1.37</v>
      </c>
      <c r="O6" s="46" t="n">
        <v>2003</v>
      </c>
      <c r="P6" s="48" t="n">
        <f aca="false">Q6+B6</f>
        <v>249.7087</v>
      </c>
      <c r="Q6" s="48" t="n">
        <f aca="false">R6+C6</f>
        <v>247.7387</v>
      </c>
      <c r="R6" s="48" t="n">
        <f aca="false">S6+D6</f>
        <v>245.9087</v>
      </c>
      <c r="S6" s="48" t="n">
        <f aca="false">T6+E6</f>
        <v>244.1287</v>
      </c>
      <c r="T6" s="48" t="n">
        <f aca="false">U6+F6</f>
        <v>242.2587</v>
      </c>
      <c r="U6" s="48" t="n">
        <f aca="false">V6+G6</f>
        <v>240.2887</v>
      </c>
      <c r="V6" s="48" t="n">
        <f aca="false">W6+H6</f>
        <v>238.4287</v>
      </c>
      <c r="W6" s="48" t="n">
        <f aca="false">X6+I6</f>
        <v>236.3487</v>
      </c>
      <c r="X6" s="48" t="n">
        <f aca="false">Y6+J6</f>
        <v>234.5787</v>
      </c>
      <c r="Y6" s="48" t="n">
        <f aca="false">Z6+K6</f>
        <v>232.8987</v>
      </c>
      <c r="Z6" s="48" t="n">
        <f aca="false">AA6+L6</f>
        <v>231.2587</v>
      </c>
      <c r="AA6" s="49" t="n">
        <f aca="false">P7+M6</f>
        <v>229.9187</v>
      </c>
    </row>
    <row r="7" customFormat="false" ht="12.75" hidden="false" customHeight="false" outlineLevel="0" collapsed="false">
      <c r="A7" s="42" t="n">
        <v>2004</v>
      </c>
      <c r="B7" s="43" t="n">
        <v>1.27</v>
      </c>
      <c r="C7" s="43" t="n">
        <v>1.08</v>
      </c>
      <c r="D7" s="43" t="n">
        <v>1.38</v>
      </c>
      <c r="E7" s="43" t="n">
        <v>1.18</v>
      </c>
      <c r="F7" s="43" t="n">
        <v>1.23</v>
      </c>
      <c r="G7" s="43" t="n">
        <v>1.23</v>
      </c>
      <c r="H7" s="43" t="n">
        <v>1.29</v>
      </c>
      <c r="I7" s="43" t="n">
        <v>1.29</v>
      </c>
      <c r="J7" s="43" t="n">
        <v>1.25</v>
      </c>
      <c r="K7" s="43" t="n">
        <v>1.21</v>
      </c>
      <c r="L7" s="43" t="n">
        <v>1.25</v>
      </c>
      <c r="M7" s="44" t="n">
        <v>1.48</v>
      </c>
      <c r="O7" s="46" t="n">
        <v>2004</v>
      </c>
      <c r="P7" s="48" t="n">
        <f aca="false">Q7+B7</f>
        <v>228.5487</v>
      </c>
      <c r="Q7" s="48" t="n">
        <f aca="false">R7+C7</f>
        <v>227.2787</v>
      </c>
      <c r="R7" s="48" t="n">
        <f aca="false">S7+D7</f>
        <v>226.1987</v>
      </c>
      <c r="S7" s="48" t="n">
        <f aca="false">T7+E7</f>
        <v>224.8187</v>
      </c>
      <c r="T7" s="48" t="n">
        <f aca="false">U7+F7</f>
        <v>223.6387</v>
      </c>
      <c r="U7" s="48" t="n">
        <f aca="false">V7+G7</f>
        <v>222.4087</v>
      </c>
      <c r="V7" s="48" t="n">
        <f aca="false">W7+H7</f>
        <v>221.1787</v>
      </c>
      <c r="W7" s="48" t="n">
        <f aca="false">X7+I7</f>
        <v>219.8887</v>
      </c>
      <c r="X7" s="48" t="n">
        <f aca="false">Y7+J7</f>
        <v>218.5987</v>
      </c>
      <c r="Y7" s="48" t="n">
        <f aca="false">Z7+K7</f>
        <v>217.3487</v>
      </c>
      <c r="Z7" s="48" t="n">
        <f aca="false">AA7+L7</f>
        <v>216.1387</v>
      </c>
      <c r="AA7" s="49" t="n">
        <f aca="false">P8+M7</f>
        <v>214.8887</v>
      </c>
    </row>
    <row r="8" customFormat="false" ht="12.75" hidden="false" customHeight="false" outlineLevel="0" collapsed="false">
      <c r="A8" s="42" t="n">
        <v>2005</v>
      </c>
      <c r="B8" s="43" t="n">
        <v>1.38</v>
      </c>
      <c r="C8" s="43" t="n">
        <v>1.22</v>
      </c>
      <c r="D8" s="43" t="n">
        <v>1.53</v>
      </c>
      <c r="E8" s="43" t="n">
        <v>1.41</v>
      </c>
      <c r="F8" s="43" t="n">
        <v>1.5</v>
      </c>
      <c r="G8" s="43" t="n">
        <v>1.59</v>
      </c>
      <c r="H8" s="43" t="n">
        <v>1.51</v>
      </c>
      <c r="I8" s="43" t="n">
        <v>1.66</v>
      </c>
      <c r="J8" s="43" t="n">
        <v>1.5</v>
      </c>
      <c r="K8" s="43" t="n">
        <v>1.41</v>
      </c>
      <c r="L8" s="43" t="n">
        <v>1.38</v>
      </c>
      <c r="M8" s="44" t="n">
        <v>1.47</v>
      </c>
      <c r="O8" s="46" t="n">
        <v>2005</v>
      </c>
      <c r="P8" s="48" t="n">
        <f aca="false">Q8+B8</f>
        <v>213.4087</v>
      </c>
      <c r="Q8" s="48" t="n">
        <f aca="false">R8+C8</f>
        <v>212.0287</v>
      </c>
      <c r="R8" s="48" t="n">
        <f aca="false">S8+D8</f>
        <v>210.8087</v>
      </c>
      <c r="S8" s="48" t="n">
        <f aca="false">T8+E8</f>
        <v>209.2787</v>
      </c>
      <c r="T8" s="48" t="n">
        <f aca="false">U8+F8</f>
        <v>207.8687</v>
      </c>
      <c r="U8" s="48" t="n">
        <f aca="false">V8+G8</f>
        <v>206.3687</v>
      </c>
      <c r="V8" s="48" t="n">
        <f aca="false">W8+H8</f>
        <v>204.7787</v>
      </c>
      <c r="W8" s="48" t="n">
        <f aca="false">X8+I8</f>
        <v>203.2687</v>
      </c>
      <c r="X8" s="48" t="n">
        <f aca="false">Y8+J8</f>
        <v>201.6087</v>
      </c>
      <c r="Y8" s="48" t="n">
        <f aca="false">Z8+K8</f>
        <v>200.1087</v>
      </c>
      <c r="Z8" s="48" t="n">
        <f aca="false">AA8+L8</f>
        <v>198.6987</v>
      </c>
      <c r="AA8" s="49" t="n">
        <f aca="false">P9+M8</f>
        <v>197.3187</v>
      </c>
    </row>
    <row r="9" customFormat="false" ht="12.75" hidden="false" customHeight="false" outlineLevel="0" collapsed="false">
      <c r="A9" s="42" t="n">
        <v>2006</v>
      </c>
      <c r="B9" s="43" t="n">
        <v>1.43</v>
      </c>
      <c r="C9" s="43" t="n">
        <v>1.15</v>
      </c>
      <c r="D9" s="43" t="n">
        <v>1.42</v>
      </c>
      <c r="E9" s="43" t="n">
        <v>1.08</v>
      </c>
      <c r="F9" s="43" t="n">
        <v>1.28</v>
      </c>
      <c r="G9" s="43" t="n">
        <v>1.18</v>
      </c>
      <c r="H9" s="43" t="n">
        <v>1.17</v>
      </c>
      <c r="I9" s="43" t="n">
        <v>1.26</v>
      </c>
      <c r="J9" s="43" t="n">
        <v>1.06</v>
      </c>
      <c r="K9" s="43" t="n">
        <v>1.09</v>
      </c>
      <c r="L9" s="43" t="n">
        <v>1.02</v>
      </c>
      <c r="M9" s="44" t="n">
        <v>0.99</v>
      </c>
      <c r="O9" s="46" t="n">
        <v>2006</v>
      </c>
      <c r="P9" s="48" t="n">
        <f aca="false">Q9+B9</f>
        <v>195.8487</v>
      </c>
      <c r="Q9" s="48" t="n">
        <f aca="false">R9+C9</f>
        <v>194.4187</v>
      </c>
      <c r="R9" s="48" t="n">
        <f aca="false">S9+D9</f>
        <v>193.2687</v>
      </c>
      <c r="S9" s="48" t="n">
        <f aca="false">T9+E9</f>
        <v>191.8487</v>
      </c>
      <c r="T9" s="48" t="n">
        <f aca="false">U9+F9</f>
        <v>190.7687</v>
      </c>
      <c r="U9" s="48" t="n">
        <f aca="false">V9+G9</f>
        <v>189.4887</v>
      </c>
      <c r="V9" s="48" t="n">
        <f aca="false">W9+H9</f>
        <v>188.3087</v>
      </c>
      <c r="W9" s="48" t="n">
        <f aca="false">X9+I9</f>
        <v>187.1387</v>
      </c>
      <c r="X9" s="48" t="n">
        <f aca="false">Y9+J9</f>
        <v>185.8787</v>
      </c>
      <c r="Y9" s="48" t="n">
        <f aca="false">Z9+K9</f>
        <v>184.8187</v>
      </c>
      <c r="Z9" s="48" t="n">
        <f aca="false">AA9+L9</f>
        <v>183.7287</v>
      </c>
      <c r="AA9" s="49" t="n">
        <f aca="false">P10+M9</f>
        <v>182.7087</v>
      </c>
    </row>
    <row r="10" customFormat="false" ht="12.75" hidden="false" customHeight="false" outlineLevel="0" collapsed="false">
      <c r="A10" s="42" t="n">
        <v>2007</v>
      </c>
      <c r="B10" s="43" t="n">
        <v>1.08</v>
      </c>
      <c r="C10" s="43" t="n">
        <v>0.87</v>
      </c>
      <c r="D10" s="43" t="n">
        <v>1.05</v>
      </c>
      <c r="E10" s="43" t="n">
        <v>0.94</v>
      </c>
      <c r="F10" s="43" t="n">
        <v>1.03</v>
      </c>
      <c r="G10" s="43" t="n">
        <v>0.91</v>
      </c>
      <c r="H10" s="43" t="n">
        <v>0.97</v>
      </c>
      <c r="I10" s="43" t="n">
        <v>0.99</v>
      </c>
      <c r="J10" s="43" t="n">
        <v>0.8</v>
      </c>
      <c r="K10" s="43" t="n">
        <v>0.93</v>
      </c>
      <c r="L10" s="43" t="n">
        <v>0.84</v>
      </c>
      <c r="M10" s="44" t="n">
        <v>0.84</v>
      </c>
      <c r="O10" s="46" t="n">
        <v>2007</v>
      </c>
      <c r="P10" s="48" t="n">
        <f aca="false">Q10+B10</f>
        <v>181.7187</v>
      </c>
      <c r="Q10" s="48" t="n">
        <f aca="false">R10+C10</f>
        <v>180.6387</v>
      </c>
      <c r="R10" s="48" t="n">
        <f aca="false">S10+D10</f>
        <v>179.7687</v>
      </c>
      <c r="S10" s="48" t="n">
        <f aca="false">T10+E10</f>
        <v>178.7187</v>
      </c>
      <c r="T10" s="48" t="n">
        <f aca="false">U10+F10</f>
        <v>177.7787</v>
      </c>
      <c r="U10" s="48" t="n">
        <f aca="false">V10+G10</f>
        <v>176.7487</v>
      </c>
      <c r="V10" s="48" t="n">
        <f aca="false">W10+H10</f>
        <v>175.8387</v>
      </c>
      <c r="W10" s="48" t="n">
        <f aca="false">X10+I10</f>
        <v>174.8687</v>
      </c>
      <c r="X10" s="48" t="n">
        <f aca="false">Y10+J10</f>
        <v>173.8787</v>
      </c>
      <c r="Y10" s="48" t="n">
        <f aca="false">Z10+K10</f>
        <v>173.0787</v>
      </c>
      <c r="Z10" s="48" t="n">
        <f aca="false">AA10+L10</f>
        <v>172.1487</v>
      </c>
      <c r="AA10" s="49" t="n">
        <f aca="false">P11+M10</f>
        <v>171.3087</v>
      </c>
    </row>
    <row r="11" customFormat="false" ht="12.75" hidden="false" customHeight="false" outlineLevel="0" collapsed="false">
      <c r="A11" s="42" t="n">
        <v>2008</v>
      </c>
      <c r="B11" s="43" t="n">
        <v>0.93</v>
      </c>
      <c r="C11" s="43" t="n">
        <v>0.8</v>
      </c>
      <c r="D11" s="43" t="n">
        <v>0.84</v>
      </c>
      <c r="E11" s="43" t="n">
        <v>0.9</v>
      </c>
      <c r="F11" s="43" t="n">
        <v>0.88</v>
      </c>
      <c r="G11" s="43" t="n">
        <v>0.9555</v>
      </c>
      <c r="H11" s="43" t="n">
        <v>1.0696</v>
      </c>
      <c r="I11" s="43" t="n">
        <v>1.0176</v>
      </c>
      <c r="J11" s="43" t="n">
        <v>1.103</v>
      </c>
      <c r="K11" s="43" t="n">
        <v>1.1758</v>
      </c>
      <c r="L11" s="43" t="n">
        <v>1.019</v>
      </c>
      <c r="M11" s="44" t="n">
        <v>1.12</v>
      </c>
      <c r="O11" s="46" t="n">
        <v>2008</v>
      </c>
      <c r="P11" s="48" t="n">
        <f aca="false">Q11+B11</f>
        <v>170.4687</v>
      </c>
      <c r="Q11" s="48" t="n">
        <f aca="false">R11+C11</f>
        <v>169.5387</v>
      </c>
      <c r="R11" s="48" t="n">
        <f aca="false">S11+D11</f>
        <v>168.7387</v>
      </c>
      <c r="S11" s="48" t="n">
        <f aca="false">T11+E11</f>
        <v>167.8987</v>
      </c>
      <c r="T11" s="48" t="n">
        <f aca="false">U11+F11</f>
        <v>166.9987</v>
      </c>
      <c r="U11" s="48" t="n">
        <f aca="false">V11+G11</f>
        <v>166.1187</v>
      </c>
      <c r="V11" s="48" t="n">
        <f aca="false">W11+H11</f>
        <v>165.1632</v>
      </c>
      <c r="W11" s="48" t="n">
        <f aca="false">X11+I11</f>
        <v>164.0936</v>
      </c>
      <c r="X11" s="48" t="n">
        <f aca="false">Y11+J11</f>
        <v>163.076</v>
      </c>
      <c r="Y11" s="48" t="n">
        <f aca="false">Z11+K11</f>
        <v>161.973</v>
      </c>
      <c r="Z11" s="48" t="n">
        <f aca="false">AA11+L11</f>
        <v>160.7972</v>
      </c>
      <c r="AA11" s="49" t="n">
        <f aca="false">P12+M11</f>
        <v>159.7782</v>
      </c>
    </row>
    <row r="12" customFormat="false" ht="12.75" hidden="false" customHeight="false" outlineLevel="0" collapsed="false">
      <c r="A12" s="42" t="n">
        <v>2009</v>
      </c>
      <c r="B12" s="43" t="n">
        <v>1.05</v>
      </c>
      <c r="C12" s="43" t="n">
        <v>0.855</v>
      </c>
      <c r="D12" s="43" t="n">
        <v>0.9708</v>
      </c>
      <c r="E12" s="43" t="n">
        <v>0.8395</v>
      </c>
      <c r="F12" s="43" t="n">
        <v>0.7708</v>
      </c>
      <c r="G12" s="43" t="n">
        <v>0.7621</v>
      </c>
      <c r="H12" s="43" t="n">
        <v>0.79</v>
      </c>
      <c r="I12" s="43" t="n">
        <v>0.69</v>
      </c>
      <c r="J12" s="43" t="n">
        <v>0.69</v>
      </c>
      <c r="K12" s="43" t="n">
        <v>0.69</v>
      </c>
      <c r="L12" s="43" t="n">
        <v>0.66</v>
      </c>
      <c r="M12" s="44" t="n">
        <v>0.73</v>
      </c>
      <c r="O12" s="46" t="n">
        <v>2009</v>
      </c>
      <c r="P12" s="48" t="n">
        <f aca="false">Q12+B12</f>
        <v>158.6582</v>
      </c>
      <c r="Q12" s="48" t="n">
        <f aca="false">R12+C12</f>
        <v>157.6082</v>
      </c>
      <c r="R12" s="48" t="n">
        <f aca="false">S12+D12</f>
        <v>156.7532</v>
      </c>
      <c r="S12" s="48" t="n">
        <f aca="false">T12+E12</f>
        <v>155.7824</v>
      </c>
      <c r="T12" s="48" t="n">
        <f aca="false">U12+F12</f>
        <v>154.9429</v>
      </c>
      <c r="U12" s="48" t="n">
        <f aca="false">V12+G12</f>
        <v>154.1721</v>
      </c>
      <c r="V12" s="48" t="n">
        <f aca="false">W12+H12</f>
        <v>153.41</v>
      </c>
      <c r="W12" s="48" t="n">
        <f aca="false">X12+I12</f>
        <v>152.62</v>
      </c>
      <c r="X12" s="48" t="n">
        <f aca="false">Y12+J12</f>
        <v>151.93</v>
      </c>
      <c r="Y12" s="48" t="n">
        <f aca="false">Z12+K12</f>
        <v>151.24</v>
      </c>
      <c r="Z12" s="48" t="n">
        <f aca="false">AA12+L12</f>
        <v>150.55</v>
      </c>
      <c r="AA12" s="49" t="n">
        <f aca="false">P13+M12</f>
        <v>149.89</v>
      </c>
    </row>
    <row r="13" customFormat="false" ht="12.75" hidden="false" customHeight="false" outlineLevel="0" collapsed="false">
      <c r="A13" s="42" t="n">
        <v>2010</v>
      </c>
      <c r="B13" s="43" t="n">
        <v>0.66</v>
      </c>
      <c r="C13" s="43" t="n">
        <v>0.59</v>
      </c>
      <c r="D13" s="43" t="n">
        <v>0.76</v>
      </c>
      <c r="E13" s="43" t="n">
        <v>0.67</v>
      </c>
      <c r="F13" s="43" t="n">
        <v>0.75</v>
      </c>
      <c r="G13" s="43" t="n">
        <v>0.79</v>
      </c>
      <c r="H13" s="43" t="n">
        <v>0.86</v>
      </c>
      <c r="I13" s="43" t="n">
        <v>0.89</v>
      </c>
      <c r="J13" s="43" t="n">
        <v>0.85</v>
      </c>
      <c r="K13" s="43" t="n">
        <v>0.81</v>
      </c>
      <c r="L13" s="43" t="n">
        <v>0.81</v>
      </c>
      <c r="M13" s="44" t="n">
        <v>0.93</v>
      </c>
      <c r="O13" s="46" t="n">
        <v>2010</v>
      </c>
      <c r="P13" s="48" t="n">
        <f aca="false">Q13+B13</f>
        <v>149.16</v>
      </c>
      <c r="Q13" s="48" t="n">
        <f aca="false">R13+C13</f>
        <v>148.5</v>
      </c>
      <c r="R13" s="48" t="n">
        <f aca="false">S13+D13</f>
        <v>147.91</v>
      </c>
      <c r="S13" s="48" t="n">
        <f aca="false">T13+E13</f>
        <v>147.15</v>
      </c>
      <c r="T13" s="48" t="n">
        <f aca="false">U13+F13</f>
        <v>146.48</v>
      </c>
      <c r="U13" s="48" t="n">
        <f aca="false">V13+G13</f>
        <v>145.73</v>
      </c>
      <c r="V13" s="48" t="n">
        <f aca="false">W13+H13</f>
        <v>144.94</v>
      </c>
      <c r="W13" s="48" t="n">
        <f aca="false">X13+I13</f>
        <v>144.08</v>
      </c>
      <c r="X13" s="48" t="n">
        <f aca="false">Y13+J13</f>
        <v>143.19</v>
      </c>
      <c r="Y13" s="48" t="n">
        <f aca="false">Z13+K13</f>
        <v>142.34</v>
      </c>
      <c r="Z13" s="48" t="n">
        <f aca="false">AA13+L13</f>
        <v>141.53</v>
      </c>
      <c r="AA13" s="49" t="n">
        <f aca="false">P14+M13</f>
        <v>140.72</v>
      </c>
    </row>
    <row r="14" customFormat="false" ht="12.75" hidden="false" customHeight="false" outlineLevel="0" collapsed="false">
      <c r="A14" s="42" t="n">
        <v>2011</v>
      </c>
      <c r="B14" s="43" t="n">
        <v>0.86</v>
      </c>
      <c r="C14" s="43" t="n">
        <v>0.84</v>
      </c>
      <c r="D14" s="43" t="n">
        <v>0.92</v>
      </c>
      <c r="E14" s="43" t="n">
        <v>0.84</v>
      </c>
      <c r="F14" s="50" t="n">
        <v>0.99</v>
      </c>
      <c r="G14" s="50" t="n">
        <v>0.96</v>
      </c>
      <c r="H14" s="50" t="n">
        <v>0.97</v>
      </c>
      <c r="I14" s="50" t="n">
        <v>1.07</v>
      </c>
      <c r="J14" s="50" t="n">
        <v>0.94</v>
      </c>
      <c r="K14" s="50" t="n">
        <v>0.88</v>
      </c>
      <c r="L14" s="50" t="n">
        <v>0.86</v>
      </c>
      <c r="M14" s="51" t="n">
        <v>0.91</v>
      </c>
      <c r="O14" s="46" t="n">
        <v>2011</v>
      </c>
      <c r="P14" s="48" t="n">
        <f aca="false">Q14+B14</f>
        <v>139.79</v>
      </c>
      <c r="Q14" s="48" t="n">
        <f aca="false">R14+C14</f>
        <v>138.93</v>
      </c>
      <c r="R14" s="48" t="n">
        <f aca="false">S14+D14</f>
        <v>138.09</v>
      </c>
      <c r="S14" s="48" t="n">
        <f aca="false">T14+E14</f>
        <v>137.17</v>
      </c>
      <c r="T14" s="48" t="n">
        <f aca="false">U14+F14</f>
        <v>136.33</v>
      </c>
      <c r="U14" s="48" t="n">
        <f aca="false">V14+G14</f>
        <v>135.34</v>
      </c>
      <c r="V14" s="48" t="n">
        <f aca="false">W14+H14</f>
        <v>134.38</v>
      </c>
      <c r="W14" s="48" t="n">
        <f aca="false">X14+I14</f>
        <v>133.41</v>
      </c>
      <c r="X14" s="48" t="n">
        <f aca="false">Y14+J14</f>
        <v>132.34</v>
      </c>
      <c r="Y14" s="48" t="n">
        <f aca="false">Z14+K14</f>
        <v>131.4</v>
      </c>
      <c r="Z14" s="48" t="n">
        <f aca="false">AA14+L14</f>
        <v>130.52</v>
      </c>
      <c r="AA14" s="49" t="n">
        <f aca="false">P15+M14</f>
        <v>129.66</v>
      </c>
    </row>
    <row r="15" customFormat="false" ht="12.75" hidden="false" customHeight="false" outlineLevel="0" collapsed="false">
      <c r="A15" s="42" t="n">
        <v>2012</v>
      </c>
      <c r="B15" s="50" t="n">
        <v>0.89</v>
      </c>
      <c r="C15" s="52" t="n">
        <v>0.75</v>
      </c>
      <c r="D15" s="50" t="n">
        <v>0.82</v>
      </c>
      <c r="E15" s="50" t="n">
        <v>0.71</v>
      </c>
      <c r="F15" s="50" t="n">
        <v>0.74</v>
      </c>
      <c r="G15" s="50" t="n">
        <v>0.64</v>
      </c>
      <c r="H15" s="50" t="n">
        <v>0.68</v>
      </c>
      <c r="I15" s="50" t="n">
        <v>0.69</v>
      </c>
      <c r="J15" s="50" t="n">
        <v>0.54</v>
      </c>
      <c r="K15" s="50" t="n">
        <v>0.61</v>
      </c>
      <c r="L15" s="50" t="n">
        <v>0.55</v>
      </c>
      <c r="M15" s="51" t="n">
        <v>0.55</v>
      </c>
      <c r="O15" s="46" t="n">
        <v>2012</v>
      </c>
      <c r="P15" s="48" t="n">
        <f aca="false">Q15+B15</f>
        <v>128.75</v>
      </c>
      <c r="Q15" s="48" t="n">
        <f aca="false">R15+C15</f>
        <v>127.86</v>
      </c>
      <c r="R15" s="48" t="n">
        <f aca="false">S15+D15</f>
        <v>127.11</v>
      </c>
      <c r="S15" s="48" t="n">
        <f aca="false">T15+E15</f>
        <v>126.29</v>
      </c>
      <c r="T15" s="48" t="n">
        <f aca="false">U15+F15</f>
        <v>125.58</v>
      </c>
      <c r="U15" s="48" t="n">
        <f aca="false">V15+G15</f>
        <v>124.84</v>
      </c>
      <c r="V15" s="48" t="n">
        <f aca="false">W15+H15</f>
        <v>124.2</v>
      </c>
      <c r="W15" s="48" t="n">
        <f aca="false">X15+I15</f>
        <v>123.52</v>
      </c>
      <c r="X15" s="48" t="n">
        <f aca="false">Y15+J15</f>
        <v>122.83</v>
      </c>
      <c r="Y15" s="48" t="n">
        <f aca="false">Z15+K15</f>
        <v>122.29</v>
      </c>
      <c r="Z15" s="48" t="n">
        <f aca="false">AA15+L15</f>
        <v>121.68</v>
      </c>
      <c r="AA15" s="49" t="n">
        <f aca="false">P16+M15</f>
        <v>121.13</v>
      </c>
    </row>
    <row r="16" customFormat="false" ht="12.75" hidden="false" customHeight="false" outlineLevel="0" collapsed="false">
      <c r="A16" s="42" t="n">
        <v>2013</v>
      </c>
      <c r="B16" s="50" t="n">
        <v>0.6</v>
      </c>
      <c r="C16" s="50" t="n">
        <v>0.49</v>
      </c>
      <c r="D16" s="50" t="n">
        <v>0.55</v>
      </c>
      <c r="E16" s="50" t="n">
        <v>0.61</v>
      </c>
      <c r="F16" s="50" t="n">
        <v>0.6</v>
      </c>
      <c r="G16" s="50" t="n">
        <v>0.61</v>
      </c>
      <c r="H16" s="50" t="n">
        <v>0.72</v>
      </c>
      <c r="I16" s="50" t="n">
        <v>0.71</v>
      </c>
      <c r="J16" s="50" t="n">
        <v>0.71</v>
      </c>
      <c r="K16" s="50" t="n">
        <v>0.81</v>
      </c>
      <c r="L16" s="50" t="n">
        <v>0.72</v>
      </c>
      <c r="M16" s="51" t="n">
        <v>0.79</v>
      </c>
      <c r="O16" s="46" t="n">
        <v>2013</v>
      </c>
      <c r="P16" s="48" t="n">
        <f aca="false">Q16+B16</f>
        <v>120.58</v>
      </c>
      <c r="Q16" s="48" t="n">
        <f aca="false">R16+C16</f>
        <v>119.98</v>
      </c>
      <c r="R16" s="48" t="n">
        <f aca="false">S16+D16</f>
        <v>119.49</v>
      </c>
      <c r="S16" s="48" t="n">
        <f aca="false">T16+E16</f>
        <v>118.94</v>
      </c>
      <c r="T16" s="48" t="n">
        <f aca="false">U16+F16</f>
        <v>118.33</v>
      </c>
      <c r="U16" s="48" t="n">
        <f aca="false">V16+G16</f>
        <v>117.73</v>
      </c>
      <c r="V16" s="48" t="n">
        <f aca="false">W16+H16</f>
        <v>117.12</v>
      </c>
      <c r="W16" s="48" t="n">
        <f aca="false">X16+I16</f>
        <v>116.4</v>
      </c>
      <c r="X16" s="48" t="n">
        <f aca="false">Y16+J16</f>
        <v>115.69</v>
      </c>
      <c r="Y16" s="48" t="n">
        <f aca="false">Z16+K16</f>
        <v>114.98</v>
      </c>
      <c r="Z16" s="48" t="n">
        <f aca="false">AA16+L16</f>
        <v>114.17</v>
      </c>
      <c r="AA16" s="49" t="n">
        <f aca="false">P17+M16</f>
        <v>113.45</v>
      </c>
    </row>
    <row r="17" customFormat="false" ht="12.75" hidden="false" customHeight="false" outlineLevel="0" collapsed="false">
      <c r="A17" s="42" t="n">
        <v>2014</v>
      </c>
      <c r="B17" s="50" t="n">
        <v>0.85</v>
      </c>
      <c r="C17" s="50" t="n">
        <v>0.79</v>
      </c>
      <c r="D17" s="50" t="n">
        <v>0.77</v>
      </c>
      <c r="E17" s="50" t="n">
        <v>0.82</v>
      </c>
      <c r="F17" s="50" t="n">
        <v>0.87</v>
      </c>
      <c r="G17" s="50" t="n">
        <v>0.82</v>
      </c>
      <c r="H17" s="50" t="n">
        <v>0.95</v>
      </c>
      <c r="I17" s="50" t="n">
        <v>0.87</v>
      </c>
      <c r="J17" s="50" t="n">
        <v>0.91</v>
      </c>
      <c r="K17" s="50" t="n">
        <v>0.95</v>
      </c>
      <c r="L17" s="50" t="n">
        <v>0.84</v>
      </c>
      <c r="M17" s="51" t="n">
        <v>0.96</v>
      </c>
      <c r="O17" s="46" t="n">
        <v>2014</v>
      </c>
      <c r="P17" s="48" t="n">
        <f aca="false">Q17+B17</f>
        <v>112.66</v>
      </c>
      <c r="Q17" s="48" t="n">
        <f aca="false">R17+C17</f>
        <v>111.81</v>
      </c>
      <c r="R17" s="48" t="n">
        <f aca="false">S17+D17</f>
        <v>111.02</v>
      </c>
      <c r="S17" s="48" t="n">
        <f aca="false">T17+E17</f>
        <v>110.25</v>
      </c>
      <c r="T17" s="48" t="n">
        <f aca="false">U17+F17</f>
        <v>109.43</v>
      </c>
      <c r="U17" s="48" t="n">
        <f aca="false">V17+G17</f>
        <v>108.56</v>
      </c>
      <c r="V17" s="48" t="n">
        <f aca="false">W17+H17</f>
        <v>107.74</v>
      </c>
      <c r="W17" s="48" t="n">
        <f aca="false">X17+I17</f>
        <v>106.79</v>
      </c>
      <c r="X17" s="48" t="n">
        <f aca="false">Y17+J17</f>
        <v>105.92</v>
      </c>
      <c r="Y17" s="48" t="n">
        <f aca="false">Z17+K17</f>
        <v>105.01</v>
      </c>
      <c r="Z17" s="48" t="n">
        <f aca="false">AA17+L17</f>
        <v>104.06</v>
      </c>
      <c r="AA17" s="49" t="n">
        <f aca="false">P18+M17</f>
        <v>103.22</v>
      </c>
    </row>
    <row r="18" customFormat="false" ht="12.75" hidden="false" customHeight="false" outlineLevel="0" collapsed="false">
      <c r="A18" s="42" t="n">
        <v>2015</v>
      </c>
      <c r="B18" s="50" t="n">
        <v>0.94</v>
      </c>
      <c r="C18" s="50" t="n">
        <v>0.82</v>
      </c>
      <c r="D18" s="50" t="n">
        <v>1.04</v>
      </c>
      <c r="E18" s="50" t="n">
        <v>0.95</v>
      </c>
      <c r="F18" s="50" t="n">
        <v>0.99</v>
      </c>
      <c r="G18" s="50" t="n">
        <v>1.07</v>
      </c>
      <c r="H18" s="50" t="n">
        <v>1.18</v>
      </c>
      <c r="I18" s="50" t="n">
        <v>1.11</v>
      </c>
      <c r="J18" s="50" t="n">
        <v>1.11</v>
      </c>
      <c r="K18" s="50" t="n">
        <v>1.11</v>
      </c>
      <c r="L18" s="50" t="n">
        <v>1.06</v>
      </c>
      <c r="M18" s="51" t="n">
        <v>1.16</v>
      </c>
      <c r="O18" s="46" t="n">
        <v>2015</v>
      </c>
      <c r="P18" s="48" t="n">
        <f aca="false">Q18+B18</f>
        <v>102.26</v>
      </c>
      <c r="Q18" s="48" t="n">
        <f aca="false">R18+C18</f>
        <v>101.32</v>
      </c>
      <c r="R18" s="48" t="n">
        <f aca="false">S18+D18</f>
        <v>100.5</v>
      </c>
      <c r="S18" s="48" t="n">
        <f aca="false">T18+E18</f>
        <v>99.46</v>
      </c>
      <c r="T18" s="48" t="n">
        <f aca="false">U18+F18</f>
        <v>98.51</v>
      </c>
      <c r="U18" s="48" t="n">
        <f aca="false">V18+G18</f>
        <v>97.52</v>
      </c>
      <c r="V18" s="48" t="n">
        <f aca="false">W18+H18</f>
        <v>96.45</v>
      </c>
      <c r="W18" s="48" t="n">
        <f aca="false">X18+I18</f>
        <v>95.27</v>
      </c>
      <c r="X18" s="48" t="n">
        <f aca="false">Y18+J18</f>
        <v>94.16</v>
      </c>
      <c r="Y18" s="48" t="n">
        <f aca="false">Z18+K18</f>
        <v>93.05</v>
      </c>
      <c r="Z18" s="48" t="n">
        <f aca="false">AA18+L18</f>
        <v>91.94</v>
      </c>
      <c r="AA18" s="49" t="n">
        <f aca="false">P19+M18</f>
        <v>90.88</v>
      </c>
    </row>
    <row r="19" customFormat="false" ht="12.75" hidden="false" customHeight="false" outlineLevel="0" collapsed="false">
      <c r="A19" s="42" t="n">
        <v>2016</v>
      </c>
      <c r="B19" s="50" t="n">
        <v>1.06</v>
      </c>
      <c r="C19" s="50" t="n">
        <v>1</v>
      </c>
      <c r="D19" s="50" t="n">
        <v>1.16</v>
      </c>
      <c r="E19" s="50" t="n">
        <v>1.06</v>
      </c>
      <c r="F19" s="50" t="n">
        <v>1.11</v>
      </c>
      <c r="G19" s="50" t="n">
        <v>1.16</v>
      </c>
      <c r="H19" s="50" t="n">
        <v>1.11</v>
      </c>
      <c r="I19" s="50" t="n">
        <v>1.22</v>
      </c>
      <c r="J19" s="50" t="n">
        <v>1.11</v>
      </c>
      <c r="K19" s="50" t="n">
        <v>1.05</v>
      </c>
      <c r="L19" s="50" t="n">
        <v>1.04</v>
      </c>
      <c r="M19" s="51" t="n">
        <v>1.12</v>
      </c>
      <c r="O19" s="46" t="n">
        <v>2016</v>
      </c>
      <c r="P19" s="48" t="n">
        <f aca="false">Q19+B19</f>
        <v>89.72</v>
      </c>
      <c r="Q19" s="48" t="n">
        <f aca="false">R19+C19</f>
        <v>88.66</v>
      </c>
      <c r="R19" s="48" t="n">
        <f aca="false">S19+D19</f>
        <v>87.66</v>
      </c>
      <c r="S19" s="48" t="n">
        <f aca="false">T19+E19</f>
        <v>86.5</v>
      </c>
      <c r="T19" s="48" t="n">
        <f aca="false">U19+F19</f>
        <v>85.44</v>
      </c>
      <c r="U19" s="48" t="n">
        <f aca="false">V19+G19</f>
        <v>84.33</v>
      </c>
      <c r="V19" s="48" t="n">
        <f aca="false">W19+H19</f>
        <v>83.17</v>
      </c>
      <c r="W19" s="48" t="n">
        <f aca="false">X19+I19</f>
        <v>82.06</v>
      </c>
      <c r="X19" s="48" t="n">
        <f aca="false">Y19+J19</f>
        <v>80.84</v>
      </c>
      <c r="Y19" s="48" t="n">
        <f aca="false">Z19+K19</f>
        <v>79.73</v>
      </c>
      <c r="Z19" s="48" t="n">
        <f aca="false">AA19+L19</f>
        <v>78.68</v>
      </c>
      <c r="AA19" s="49" t="n">
        <f aca="false">P20+M19</f>
        <v>77.64</v>
      </c>
    </row>
    <row r="20" customFormat="false" ht="12.75" hidden="false" customHeight="false" outlineLevel="0" collapsed="false">
      <c r="A20" s="42" t="n">
        <v>2017</v>
      </c>
      <c r="B20" s="50" t="n">
        <v>1.09</v>
      </c>
      <c r="C20" s="50" t="n">
        <v>0.87</v>
      </c>
      <c r="D20" s="50" t="n">
        <v>1.05</v>
      </c>
      <c r="E20" s="50" t="n">
        <v>0.79</v>
      </c>
      <c r="F20" s="50" t="n">
        <v>0.93</v>
      </c>
      <c r="G20" s="50" t="n">
        <v>0.81</v>
      </c>
      <c r="H20" s="50" t="n">
        <v>0.8</v>
      </c>
      <c r="I20" s="50" t="n">
        <v>0.8</v>
      </c>
      <c r="J20" s="50" t="n">
        <v>0.64</v>
      </c>
      <c r="K20" s="50" t="n">
        <v>0.64</v>
      </c>
      <c r="L20" s="50" t="n">
        <v>0.57</v>
      </c>
      <c r="M20" s="51" t="n">
        <v>0.54</v>
      </c>
      <c r="O20" s="46" t="n">
        <v>2017</v>
      </c>
      <c r="P20" s="48" t="n">
        <f aca="false">Q20+B20</f>
        <v>76.52</v>
      </c>
      <c r="Q20" s="48" t="n">
        <f aca="false">R20+C20</f>
        <v>75.43</v>
      </c>
      <c r="R20" s="48" t="n">
        <f aca="false">S20+D20</f>
        <v>74.56</v>
      </c>
      <c r="S20" s="48" t="n">
        <f aca="false">T20+E20</f>
        <v>73.51</v>
      </c>
      <c r="T20" s="48" t="n">
        <f aca="false">U20+F20</f>
        <v>72.72</v>
      </c>
      <c r="U20" s="48" t="n">
        <f aca="false">V20+G20</f>
        <v>71.79</v>
      </c>
      <c r="V20" s="48" t="n">
        <f aca="false">W20+H20</f>
        <v>70.98</v>
      </c>
      <c r="W20" s="48" t="n">
        <f aca="false">X20+I20</f>
        <v>70.18</v>
      </c>
      <c r="X20" s="48" t="n">
        <f aca="false">Y20+J20</f>
        <v>69.38</v>
      </c>
      <c r="Y20" s="48" t="n">
        <f aca="false">Z20+K20</f>
        <v>68.74</v>
      </c>
      <c r="Z20" s="48" t="n">
        <f aca="false">AA20+L20</f>
        <v>68.1</v>
      </c>
      <c r="AA20" s="49" t="n">
        <f aca="false">P21+M20</f>
        <v>67.53</v>
      </c>
    </row>
    <row r="21" customFormat="false" ht="12.75" hidden="false" customHeight="false" outlineLevel="0" collapsed="false">
      <c r="A21" s="42" t="n">
        <v>2018</v>
      </c>
      <c r="B21" s="50" t="n">
        <v>0.58</v>
      </c>
      <c r="C21" s="50" t="n">
        <v>0.47</v>
      </c>
      <c r="D21" s="50" t="n">
        <v>0.53</v>
      </c>
      <c r="E21" s="50" t="n">
        <v>0.52</v>
      </c>
      <c r="F21" s="50" t="n">
        <v>0.52</v>
      </c>
      <c r="G21" s="50" t="n">
        <v>0.52</v>
      </c>
      <c r="H21" s="50" t="n">
        <v>0.54</v>
      </c>
      <c r="I21" s="50" t="n">
        <v>0.57</v>
      </c>
      <c r="J21" s="50" t="n">
        <v>0.47</v>
      </c>
      <c r="K21" s="50" t="n">
        <v>0.54</v>
      </c>
      <c r="L21" s="50" t="n">
        <v>0.49</v>
      </c>
      <c r="M21" s="51" t="n">
        <v>0.49</v>
      </c>
      <c r="O21" s="46" t="n">
        <v>2018</v>
      </c>
      <c r="P21" s="48" t="n">
        <f aca="false">Q21+B21</f>
        <v>66.99</v>
      </c>
      <c r="Q21" s="48" t="n">
        <f aca="false">R21+C21</f>
        <v>66.41</v>
      </c>
      <c r="R21" s="48" t="n">
        <f aca="false">S21+D21</f>
        <v>65.94</v>
      </c>
      <c r="S21" s="48" t="n">
        <f aca="false">T21+E21</f>
        <v>65.41</v>
      </c>
      <c r="T21" s="48" t="n">
        <f aca="false">U21+F21</f>
        <v>64.89</v>
      </c>
      <c r="U21" s="48" t="n">
        <f aca="false">V21+G21</f>
        <v>64.37</v>
      </c>
      <c r="V21" s="48" t="n">
        <f aca="false">W21+H21</f>
        <v>63.85</v>
      </c>
      <c r="W21" s="48" t="n">
        <f aca="false">X21+I21</f>
        <v>63.31</v>
      </c>
      <c r="X21" s="48" t="n">
        <f aca="false">Y21+J21</f>
        <v>62.74</v>
      </c>
      <c r="Y21" s="48" t="n">
        <f aca="false">Z21+K21</f>
        <v>62.27</v>
      </c>
      <c r="Z21" s="48" t="n">
        <f aca="false">AA21+L21</f>
        <v>61.73</v>
      </c>
      <c r="AA21" s="49" t="n">
        <f aca="false">P22+M21</f>
        <v>61.24</v>
      </c>
    </row>
    <row r="22" customFormat="false" ht="12.75" hidden="false" customHeight="false" outlineLevel="0" collapsed="false">
      <c r="A22" s="42" t="n">
        <v>2019</v>
      </c>
      <c r="B22" s="50" t="n">
        <v>0.54</v>
      </c>
      <c r="C22" s="50" t="n">
        <v>0.49</v>
      </c>
      <c r="D22" s="50" t="n">
        <v>0.47</v>
      </c>
      <c r="E22" s="50" t="n">
        <v>0.52</v>
      </c>
      <c r="F22" s="50" t="n">
        <v>0.54</v>
      </c>
      <c r="G22" s="50" t="n">
        <v>0.47</v>
      </c>
      <c r="H22" s="50" t="n">
        <v>0.57</v>
      </c>
      <c r="I22" s="50" t="n">
        <v>0.5</v>
      </c>
      <c r="J22" s="50" t="n">
        <v>0.46</v>
      </c>
      <c r="K22" s="50" t="n">
        <v>0.48</v>
      </c>
      <c r="L22" s="50" t="n">
        <v>0.38</v>
      </c>
      <c r="M22" s="51" t="n">
        <v>0.37</v>
      </c>
      <c r="O22" s="46" t="n">
        <v>2019</v>
      </c>
      <c r="P22" s="48" t="n">
        <f aca="false">Q22+B22</f>
        <v>60.75</v>
      </c>
      <c r="Q22" s="48" t="n">
        <f aca="false">R22+C22</f>
        <v>60.21</v>
      </c>
      <c r="R22" s="48" t="n">
        <f aca="false">S22+D22</f>
        <v>59.72</v>
      </c>
      <c r="S22" s="48" t="n">
        <f aca="false">T22+E22</f>
        <v>59.25</v>
      </c>
      <c r="T22" s="48" t="n">
        <f aca="false">U22+F22</f>
        <v>58.73</v>
      </c>
      <c r="U22" s="48" t="n">
        <f aca="false">V22+G22</f>
        <v>58.19</v>
      </c>
      <c r="V22" s="48" t="n">
        <f aca="false">W22+H22</f>
        <v>57.72</v>
      </c>
      <c r="W22" s="48" t="n">
        <f aca="false">X22+I22</f>
        <v>57.15</v>
      </c>
      <c r="X22" s="48" t="n">
        <f aca="false">Y22+J22</f>
        <v>56.65</v>
      </c>
      <c r="Y22" s="48" t="n">
        <f aca="false">Z22+K22</f>
        <v>56.19</v>
      </c>
      <c r="Z22" s="48" t="n">
        <f aca="false">AA22+L22</f>
        <v>55.71</v>
      </c>
      <c r="AA22" s="49" t="n">
        <f aca="false">P23+M22</f>
        <v>55.33</v>
      </c>
    </row>
    <row r="23" customFormat="false" ht="12.75" hidden="false" customHeight="false" outlineLevel="0" collapsed="false">
      <c r="A23" s="42" t="n">
        <v>2020</v>
      </c>
      <c r="B23" s="50" t="n">
        <v>0.38</v>
      </c>
      <c r="C23" s="50" t="n">
        <v>0.29</v>
      </c>
      <c r="D23" s="50" t="n">
        <v>0.34</v>
      </c>
      <c r="E23" s="50" t="n">
        <v>0.28</v>
      </c>
      <c r="F23" s="50" t="n">
        <v>0.24</v>
      </c>
      <c r="G23" s="50" t="n">
        <v>0.21</v>
      </c>
      <c r="H23" s="50" t="n">
        <v>0.19</v>
      </c>
      <c r="I23" s="50" t="n">
        <v>0.16</v>
      </c>
      <c r="J23" s="50" t="n">
        <v>0.16</v>
      </c>
      <c r="K23" s="50" t="n">
        <v>0.16</v>
      </c>
      <c r="L23" s="50" t="n">
        <v>0.15</v>
      </c>
      <c r="M23" s="51" t="n">
        <v>0.16</v>
      </c>
      <c r="O23" s="46" t="n">
        <v>2020</v>
      </c>
      <c r="P23" s="48" t="n">
        <f aca="false">Q23+B23</f>
        <v>54.96</v>
      </c>
      <c r="Q23" s="48" t="n">
        <f aca="false">R23+C23</f>
        <v>54.58</v>
      </c>
      <c r="R23" s="48" t="n">
        <f aca="false">S23+D23</f>
        <v>54.29</v>
      </c>
      <c r="S23" s="48" t="n">
        <f aca="false">T23+E23</f>
        <v>53.95</v>
      </c>
      <c r="T23" s="48" t="n">
        <f aca="false">U23+F23</f>
        <v>53.67</v>
      </c>
      <c r="U23" s="48" t="n">
        <f aca="false">V23+G23</f>
        <v>53.43</v>
      </c>
      <c r="V23" s="48" t="n">
        <f aca="false">W23+H23</f>
        <v>53.22</v>
      </c>
      <c r="W23" s="48" t="n">
        <f aca="false">X23+I23</f>
        <v>53.03</v>
      </c>
      <c r="X23" s="48" t="n">
        <f aca="false">Y23+J23</f>
        <v>52.87</v>
      </c>
      <c r="Y23" s="48" t="n">
        <f aca="false">Z23+K23</f>
        <v>52.71</v>
      </c>
      <c r="Z23" s="48" t="n">
        <f aca="false">AA23+L23</f>
        <v>52.55</v>
      </c>
      <c r="AA23" s="49" t="n">
        <f aca="false">P24+M23</f>
        <v>52.4</v>
      </c>
    </row>
    <row r="24" customFormat="false" ht="12.75" hidden="false" customHeight="false" outlineLevel="0" collapsed="false">
      <c r="A24" s="42" t="n">
        <v>2021</v>
      </c>
      <c r="B24" s="50" t="n">
        <v>0.15</v>
      </c>
      <c r="C24" s="50" t="n">
        <v>0.13</v>
      </c>
      <c r="D24" s="50" t="n">
        <v>0.2</v>
      </c>
      <c r="E24" s="50" t="n">
        <v>0.21</v>
      </c>
      <c r="F24" s="50" t="n">
        <v>0.27</v>
      </c>
      <c r="G24" s="50" t="n">
        <v>0.31</v>
      </c>
      <c r="H24" s="50" t="n">
        <v>0.36</v>
      </c>
      <c r="I24" s="50" t="n">
        <v>0.43</v>
      </c>
      <c r="J24" s="50" t="n">
        <v>0.44</v>
      </c>
      <c r="K24" s="50" t="n">
        <v>0.49</v>
      </c>
      <c r="L24" s="50" t="n">
        <v>0.59</v>
      </c>
      <c r="M24" s="51" t="n">
        <v>0.77</v>
      </c>
      <c r="O24" s="46" t="n">
        <v>2021</v>
      </c>
      <c r="P24" s="48" t="n">
        <f aca="false">Q24+B24</f>
        <v>52.24</v>
      </c>
      <c r="Q24" s="48" t="n">
        <f aca="false">R24+C24</f>
        <v>52.09</v>
      </c>
      <c r="R24" s="48" t="n">
        <f aca="false">S24+D24</f>
        <v>51.96</v>
      </c>
      <c r="S24" s="48" t="n">
        <f aca="false">T24+E24</f>
        <v>51.76</v>
      </c>
      <c r="T24" s="48" t="n">
        <f aca="false">U24+F24</f>
        <v>51.55</v>
      </c>
      <c r="U24" s="48" t="n">
        <f aca="false">V24+G24</f>
        <v>51.28</v>
      </c>
      <c r="V24" s="48" t="n">
        <f aca="false">W24+H24</f>
        <v>50.97</v>
      </c>
      <c r="W24" s="48" t="n">
        <f aca="false">X24+I24</f>
        <v>50.61</v>
      </c>
      <c r="X24" s="48" t="n">
        <f aca="false">Y24+J24</f>
        <v>50.18</v>
      </c>
      <c r="Y24" s="48" t="n">
        <f aca="false">Z24+K24</f>
        <v>49.74</v>
      </c>
      <c r="Z24" s="48" t="n">
        <f aca="false">AA24+L24</f>
        <v>49.25</v>
      </c>
      <c r="AA24" s="49" t="n">
        <f aca="false">P25+M24</f>
        <v>48.66</v>
      </c>
    </row>
    <row r="25" customFormat="false" ht="12.75" hidden="false" customHeight="false" outlineLevel="0" collapsed="false">
      <c r="A25" s="42" t="n">
        <v>2022</v>
      </c>
      <c r="B25" s="50" t="n">
        <v>0.73</v>
      </c>
      <c r="C25" s="50" t="n">
        <v>0.76</v>
      </c>
      <c r="D25" s="50" t="n">
        <v>0.93</v>
      </c>
      <c r="E25" s="50" t="n">
        <v>0.83</v>
      </c>
      <c r="F25" s="50" t="n">
        <v>1.03</v>
      </c>
      <c r="G25" s="50" t="n">
        <v>1.02</v>
      </c>
      <c r="H25" s="50" t="n">
        <v>1.03</v>
      </c>
      <c r="I25" s="50" t="n">
        <v>1.17</v>
      </c>
      <c r="J25" s="50" t="n">
        <v>1.07</v>
      </c>
      <c r="K25" s="50" t="n">
        <v>1.02</v>
      </c>
      <c r="L25" s="50" t="n">
        <v>1.02</v>
      </c>
      <c r="M25" s="51" t="n">
        <v>1.12</v>
      </c>
      <c r="O25" s="46" t="n">
        <v>2022</v>
      </c>
      <c r="P25" s="48" t="n">
        <f aca="false">Q25+B25</f>
        <v>47.89</v>
      </c>
      <c r="Q25" s="48" t="n">
        <f aca="false">R25+C25</f>
        <v>47.16</v>
      </c>
      <c r="R25" s="48" t="n">
        <f aca="false">S25+D25</f>
        <v>46.4</v>
      </c>
      <c r="S25" s="48" t="n">
        <f aca="false">T25+E25</f>
        <v>45.47</v>
      </c>
      <c r="T25" s="48" t="n">
        <f aca="false">U25+F25</f>
        <v>44.64</v>
      </c>
      <c r="U25" s="48" t="n">
        <f aca="false">V25+G25</f>
        <v>43.61</v>
      </c>
      <c r="V25" s="48" t="n">
        <f aca="false">W25+H25</f>
        <v>42.59</v>
      </c>
      <c r="W25" s="48" t="n">
        <f aca="false">X25+I25</f>
        <v>41.56</v>
      </c>
      <c r="X25" s="48" t="n">
        <f aca="false">Y25+J25</f>
        <v>40.39</v>
      </c>
      <c r="Y25" s="48" t="n">
        <f aca="false">Z25+K25</f>
        <v>39.32</v>
      </c>
      <c r="Z25" s="48" t="n">
        <f aca="false">AA25+L25</f>
        <v>38.3</v>
      </c>
      <c r="AA25" s="49" t="n">
        <f aca="false">P26+M25</f>
        <v>37.28</v>
      </c>
    </row>
    <row r="26" customFormat="false" ht="12.75" hidden="false" customHeight="false" outlineLevel="0" collapsed="false">
      <c r="A26" s="42" t="n">
        <v>2023</v>
      </c>
      <c r="B26" s="50" t="n">
        <v>1.12</v>
      </c>
      <c r="C26" s="50" t="n">
        <v>0.92</v>
      </c>
      <c r="D26" s="50" t="n">
        <v>1.17</v>
      </c>
      <c r="E26" s="50" t="n">
        <v>0.92</v>
      </c>
      <c r="F26" s="50" t="n">
        <v>1.12</v>
      </c>
      <c r="G26" s="50" t="n">
        <v>1.07</v>
      </c>
      <c r="H26" s="50" t="n">
        <v>1.07</v>
      </c>
      <c r="I26" s="50" t="n">
        <v>1.14</v>
      </c>
      <c r="J26" s="50" t="n">
        <v>0.97</v>
      </c>
      <c r="K26" s="50" t="n">
        <v>1</v>
      </c>
      <c r="L26" s="50" t="n">
        <v>0.92</v>
      </c>
      <c r="M26" s="51" t="n">
        <v>0.89</v>
      </c>
      <c r="O26" s="46" t="n">
        <v>2023</v>
      </c>
      <c r="P26" s="48" t="n">
        <f aca="false">Q26+B26</f>
        <v>36.16</v>
      </c>
      <c r="Q26" s="48" t="n">
        <f aca="false">R26+C26</f>
        <v>35.04</v>
      </c>
      <c r="R26" s="48" t="n">
        <f aca="false">S26+D26</f>
        <v>34.12</v>
      </c>
      <c r="S26" s="48" t="n">
        <f aca="false">T26+E26</f>
        <v>32.95</v>
      </c>
      <c r="T26" s="48" t="n">
        <f aca="false">U26+F26</f>
        <v>32.03</v>
      </c>
      <c r="U26" s="48" t="n">
        <f aca="false">V26+G26</f>
        <v>30.91</v>
      </c>
      <c r="V26" s="48" t="n">
        <f aca="false">W26+H26</f>
        <v>29.84</v>
      </c>
      <c r="W26" s="48" t="n">
        <f aca="false">X26+I26</f>
        <v>28.77</v>
      </c>
      <c r="X26" s="48" t="n">
        <f aca="false">Y26+J26</f>
        <v>27.63</v>
      </c>
      <c r="Y26" s="48" t="n">
        <f aca="false">Z26+K26</f>
        <v>26.66</v>
      </c>
      <c r="Z26" s="48" t="n">
        <f aca="false">AA26+L26</f>
        <v>25.66</v>
      </c>
      <c r="AA26" s="49" t="n">
        <f aca="false">P27+M26</f>
        <v>24.74</v>
      </c>
    </row>
    <row r="27" customFormat="false" ht="12.75" hidden="false" customHeight="false" outlineLevel="0" collapsed="false">
      <c r="A27" s="42" t="n">
        <v>2024</v>
      </c>
      <c r="B27" s="50" t="n">
        <v>0.97</v>
      </c>
      <c r="C27" s="50" t="n">
        <v>0.8</v>
      </c>
      <c r="D27" s="50" t="n">
        <v>0.83</v>
      </c>
      <c r="E27" s="50" t="n">
        <v>0.89</v>
      </c>
      <c r="F27" s="50" t="n">
        <v>0.83</v>
      </c>
      <c r="G27" s="50" t="n">
        <v>0.79</v>
      </c>
      <c r="H27" s="50" t="n">
        <v>0.91</v>
      </c>
      <c r="I27" s="50" t="n">
        <v>0.87</v>
      </c>
      <c r="J27" s="50" t="n">
        <v>0.84</v>
      </c>
      <c r="K27" s="50" t="n">
        <v>0.93</v>
      </c>
      <c r="L27" s="50" t="n">
        <v>0.79</v>
      </c>
      <c r="M27" s="51" t="n">
        <v>0.93</v>
      </c>
      <c r="O27" s="46" t="n">
        <v>2024</v>
      </c>
      <c r="P27" s="48" t="n">
        <f aca="false">Q27+B27</f>
        <v>23.85</v>
      </c>
      <c r="Q27" s="48" t="n">
        <f aca="false">R27+C27</f>
        <v>22.88</v>
      </c>
      <c r="R27" s="48" t="n">
        <f aca="false">S27+D27</f>
        <v>22.08</v>
      </c>
      <c r="S27" s="48" t="n">
        <f aca="false">T27+E27</f>
        <v>21.25</v>
      </c>
      <c r="T27" s="48" t="n">
        <f aca="false">U27+F27</f>
        <v>20.36</v>
      </c>
      <c r="U27" s="48" t="n">
        <f aca="false">V27+G27</f>
        <v>19.53</v>
      </c>
      <c r="V27" s="48" t="n">
        <f aca="false">W27+H27</f>
        <v>18.74</v>
      </c>
      <c r="W27" s="48" t="n">
        <f aca="false">X27+I27</f>
        <v>17.83</v>
      </c>
      <c r="X27" s="48" t="n">
        <f aca="false">Y27+J27</f>
        <v>16.96</v>
      </c>
      <c r="Y27" s="48" t="n">
        <f aca="false">Z27+K27</f>
        <v>16.12</v>
      </c>
      <c r="Z27" s="48" t="n">
        <f aca="false">AA27+L27</f>
        <v>15.19</v>
      </c>
      <c r="AA27" s="49" t="n">
        <f aca="false">P28+M27</f>
        <v>14.4</v>
      </c>
    </row>
    <row r="28" customFormat="false" ht="12.75" hidden="false" customHeight="false" outlineLevel="0" collapsed="false">
      <c r="A28" s="53" t="n">
        <v>2025</v>
      </c>
      <c r="B28" s="54" t="n">
        <v>1.01</v>
      </c>
      <c r="C28" s="54" t="n">
        <v>0.99</v>
      </c>
      <c r="D28" s="54" t="n">
        <v>0.96</v>
      </c>
      <c r="E28" s="54" t="n">
        <v>1.06</v>
      </c>
      <c r="F28" s="54" t="n">
        <v>1.14</v>
      </c>
      <c r="G28" s="54" t="n">
        <v>1.1</v>
      </c>
      <c r="H28" s="54" t="n">
        <v>1.28</v>
      </c>
      <c r="I28" s="54" t="n">
        <v>1.16</v>
      </c>
      <c r="J28" s="54" t="n">
        <v>1.22</v>
      </c>
      <c r="K28" s="54" t="n">
        <v>1.28</v>
      </c>
      <c r="L28" s="54" t="n">
        <v>1.05</v>
      </c>
      <c r="M28" s="55" t="n">
        <v>1.22</v>
      </c>
      <c r="O28" s="56" t="n">
        <v>2025</v>
      </c>
      <c r="P28" s="57" t="n">
        <f aca="false">Q28+B28</f>
        <v>13.47</v>
      </c>
      <c r="Q28" s="57" t="n">
        <f aca="false">R28+C28</f>
        <v>12.46</v>
      </c>
      <c r="R28" s="57" t="n">
        <f aca="false">S28+D28</f>
        <v>11.47</v>
      </c>
      <c r="S28" s="57" t="n">
        <f aca="false">T28+E28</f>
        <v>10.51</v>
      </c>
      <c r="T28" s="57" t="n">
        <f aca="false">U28+F28</f>
        <v>9.45</v>
      </c>
      <c r="U28" s="57" t="n">
        <f aca="false">V28+G28</f>
        <v>8.31</v>
      </c>
      <c r="V28" s="57" t="n">
        <f aca="false">W28+H28</f>
        <v>7.21</v>
      </c>
      <c r="W28" s="57" t="n">
        <f aca="false">X28+I28</f>
        <v>5.93</v>
      </c>
      <c r="X28" s="57" t="n">
        <f aca="false">Y28+J28</f>
        <v>4.77</v>
      </c>
      <c r="Y28" s="57" t="n">
        <f aca="false">Z28+K28</f>
        <v>3.55</v>
      </c>
      <c r="Z28" s="57" t="n">
        <f aca="false">AA28+L28</f>
        <v>2.27</v>
      </c>
      <c r="AA28" s="58" t="n">
        <f aca="false">M28</f>
        <v>1.22</v>
      </c>
    </row>
    <row r="29" customFormat="false" ht="12.75" hidden="false" customHeight="false" outlineLevel="0" collapsed="false">
      <c r="A29" s="53" t="n">
        <v>2026</v>
      </c>
      <c r="B29" s="54" t="n">
        <v>1.16</v>
      </c>
      <c r="C29" s="54" t="n">
        <v>1</v>
      </c>
      <c r="D29" s="54"/>
      <c r="E29" s="54"/>
      <c r="F29" s="54"/>
      <c r="G29" s="54"/>
      <c r="H29" s="54"/>
      <c r="I29" s="54"/>
      <c r="J29" s="54"/>
      <c r="K29" s="54"/>
      <c r="L29" s="54"/>
      <c r="M29" s="55"/>
      <c r="O29" s="56" t="n">
        <v>2026</v>
      </c>
      <c r="P29" s="57" t="n">
        <f aca="false">Q29+B29</f>
        <v>2.16</v>
      </c>
      <c r="Q29" s="57" t="n">
        <f aca="false">R29+C29</f>
        <v>1</v>
      </c>
      <c r="R29" s="57" t="n">
        <f aca="false">S29+D29</f>
        <v>0</v>
      </c>
      <c r="S29" s="57" t="n">
        <f aca="false">T29+E29</f>
        <v>0</v>
      </c>
      <c r="T29" s="57" t="n">
        <f aca="false">U29+F29</f>
        <v>0</v>
      </c>
      <c r="U29" s="57" t="n">
        <f aca="false">V29+G29</f>
        <v>0</v>
      </c>
      <c r="V29" s="57" t="n">
        <f aca="false">W29+H29</f>
        <v>0</v>
      </c>
      <c r="W29" s="57" t="n">
        <f aca="false">X29+I29</f>
        <v>0</v>
      </c>
      <c r="X29" s="57" t="n">
        <f aca="false">Y29+J29</f>
        <v>0</v>
      </c>
      <c r="Y29" s="57" t="n">
        <f aca="false">Z29+K29</f>
        <v>0</v>
      </c>
      <c r="Z29" s="57" t="n">
        <f aca="false">AA29+L29</f>
        <v>0</v>
      </c>
      <c r="AA29" s="58" t="n">
        <f aca="false">M29</f>
        <v>0</v>
      </c>
    </row>
    <row r="30" customFormat="false" ht="12.75" hidden="false" customHeight="false" outlineLevel="0" collapsed="false">
      <c r="A30" s="59"/>
      <c r="O30" s="59"/>
    </row>
    <row r="31" customFormat="false" ht="12.75" hidden="false" customHeight="false" outlineLevel="0" collapsed="false">
      <c r="A31" s="34" t="s">
        <v>48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O31" s="59"/>
    </row>
    <row r="32" customFormat="false" ht="22.35" hidden="false" customHeight="false" outlineLevel="0" collapsed="false">
      <c r="A32" s="39" t="s">
        <v>35</v>
      </c>
      <c r="B32" s="60" t="s">
        <v>36</v>
      </c>
      <c r="C32" s="60" t="s">
        <v>37</v>
      </c>
      <c r="D32" s="60" t="s">
        <v>38</v>
      </c>
      <c r="E32" s="60" t="s">
        <v>39</v>
      </c>
      <c r="F32" s="60" t="s">
        <v>40</v>
      </c>
      <c r="G32" s="60" t="s">
        <v>41</v>
      </c>
      <c r="H32" s="60" t="s">
        <v>42</v>
      </c>
      <c r="I32" s="60" t="s">
        <v>43</v>
      </c>
      <c r="J32" s="60" t="s">
        <v>44</v>
      </c>
      <c r="K32" s="60" t="s">
        <v>45</v>
      </c>
      <c r="L32" s="60" t="s">
        <v>46</v>
      </c>
      <c r="M32" s="61" t="s">
        <v>47</v>
      </c>
      <c r="N32" s="38"/>
      <c r="O32" s="59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38"/>
      <c r="MN32" s="38"/>
      <c r="MO32" s="38"/>
      <c r="MP32" s="38"/>
      <c r="MQ32" s="38"/>
      <c r="MR32" s="38"/>
      <c r="MS32" s="38"/>
      <c r="MT32" s="38"/>
      <c r="MU32" s="38"/>
      <c r="MV32" s="38"/>
      <c r="MW32" s="38"/>
      <c r="MX32" s="38"/>
      <c r="MY32" s="38"/>
      <c r="MZ32" s="38"/>
      <c r="NA32" s="38"/>
      <c r="NB32" s="38"/>
      <c r="NC32" s="38"/>
      <c r="ND32" s="38"/>
      <c r="NE32" s="38"/>
      <c r="NF32" s="38"/>
      <c r="NG32" s="38"/>
      <c r="NH32" s="38"/>
      <c r="NI32" s="38"/>
      <c r="NJ32" s="38"/>
      <c r="NK32" s="38"/>
      <c r="NL32" s="38"/>
      <c r="NM32" s="38"/>
      <c r="NN32" s="38"/>
      <c r="NO32" s="38"/>
      <c r="NP32" s="38"/>
      <c r="NQ32" s="38"/>
      <c r="NR32" s="38"/>
      <c r="NS32" s="38"/>
      <c r="NT32" s="38"/>
      <c r="NU32" s="38"/>
      <c r="NV32" s="38"/>
      <c r="NW32" s="38"/>
      <c r="NX32" s="38"/>
      <c r="NY32" s="38"/>
      <c r="NZ32" s="38"/>
      <c r="OA32" s="38"/>
      <c r="OB32" s="38"/>
      <c r="OC32" s="38"/>
      <c r="OD32" s="38"/>
      <c r="OE32" s="38"/>
      <c r="OF32" s="38"/>
      <c r="OG32" s="38"/>
      <c r="OH32" s="38"/>
      <c r="OI32" s="38"/>
      <c r="OJ32" s="38"/>
      <c r="OK32" s="38"/>
      <c r="OL32" s="38"/>
      <c r="OM32" s="38"/>
      <c r="ON32" s="38"/>
      <c r="OO32" s="38"/>
      <c r="OP32" s="38"/>
      <c r="OQ32" s="38"/>
      <c r="OR32" s="38"/>
      <c r="OS32" s="38"/>
      <c r="OT32" s="38"/>
      <c r="OU32" s="38"/>
      <c r="OV32" s="38"/>
      <c r="OW32" s="38"/>
      <c r="OX32" s="38"/>
      <c r="OY32" s="38"/>
      <c r="OZ32" s="38"/>
      <c r="PA32" s="38"/>
      <c r="PB32" s="38"/>
      <c r="PC32" s="38"/>
      <c r="PD32" s="38"/>
      <c r="PE32" s="38"/>
      <c r="PF32" s="38"/>
      <c r="PG32" s="38"/>
      <c r="PH32" s="38"/>
      <c r="PI32" s="38"/>
      <c r="PJ32" s="38"/>
      <c r="PK32" s="38"/>
      <c r="PL32" s="38"/>
      <c r="PM32" s="38"/>
      <c r="PN32" s="38"/>
      <c r="PO32" s="38"/>
      <c r="PP32" s="38"/>
      <c r="PQ32" s="38"/>
      <c r="PR32" s="38"/>
      <c r="PS32" s="38"/>
      <c r="PT32" s="38"/>
      <c r="PU32" s="38"/>
      <c r="PV32" s="38"/>
      <c r="PW32" s="38"/>
      <c r="PX32" s="38"/>
      <c r="PY32" s="38"/>
      <c r="PZ32" s="38"/>
      <c r="QA32" s="38"/>
      <c r="QB32" s="38"/>
      <c r="QC32" s="38"/>
      <c r="QD32" s="38"/>
      <c r="QE32" s="38"/>
      <c r="QF32" s="38"/>
      <c r="QG32" s="38"/>
      <c r="QH32" s="38"/>
      <c r="QI32" s="38"/>
      <c r="QJ32" s="38"/>
      <c r="QK32" s="38"/>
      <c r="QL32" s="38"/>
      <c r="QM32" s="38"/>
      <c r="QN32" s="38"/>
      <c r="QO32" s="38"/>
      <c r="QP32" s="38"/>
      <c r="QQ32" s="38"/>
      <c r="QR32" s="38"/>
      <c r="QS32" s="38"/>
      <c r="QT32" s="38"/>
      <c r="QU32" s="38"/>
      <c r="QV32" s="38"/>
      <c r="QW32" s="38"/>
      <c r="QX32" s="38"/>
      <c r="QY32" s="38"/>
      <c r="QZ32" s="38"/>
      <c r="RA32" s="38"/>
      <c r="RB32" s="38"/>
      <c r="RC32" s="38"/>
      <c r="RD32" s="38"/>
      <c r="RE32" s="38"/>
      <c r="RF32" s="38"/>
      <c r="RG32" s="38"/>
      <c r="RH32" s="38"/>
      <c r="RI32" s="38"/>
      <c r="RJ32" s="38"/>
      <c r="RK32" s="38"/>
      <c r="RL32" s="38"/>
      <c r="RM32" s="38"/>
      <c r="RN32" s="38"/>
      <c r="RO32" s="38"/>
      <c r="RP32" s="38"/>
      <c r="RQ32" s="38"/>
      <c r="RR32" s="38"/>
      <c r="RS32" s="38"/>
      <c r="RT32" s="38"/>
      <c r="RU32" s="38"/>
      <c r="RV32" s="38"/>
      <c r="RW32" s="38"/>
      <c r="RX32" s="38"/>
      <c r="RY32" s="38"/>
      <c r="RZ32" s="38"/>
      <c r="SA32" s="38"/>
      <c r="SB32" s="38"/>
      <c r="SC32" s="38"/>
      <c r="SD32" s="38"/>
      <c r="SE32" s="38"/>
      <c r="SF32" s="38"/>
      <c r="SG32" s="38"/>
      <c r="SH32" s="38"/>
      <c r="SI32" s="38"/>
      <c r="SJ32" s="38"/>
      <c r="SK32" s="38"/>
      <c r="SL32" s="38"/>
      <c r="SM32" s="38"/>
      <c r="SN32" s="38"/>
      <c r="SO32" s="38"/>
      <c r="SP32" s="38"/>
      <c r="SQ32" s="38"/>
      <c r="SR32" s="38"/>
      <c r="SS32" s="38"/>
      <c r="ST32" s="38"/>
      <c r="SU32" s="38"/>
      <c r="SV32" s="38"/>
      <c r="SW32" s="38"/>
      <c r="SX32" s="38"/>
      <c r="SY32" s="38"/>
      <c r="SZ32" s="38"/>
      <c r="TA32" s="38"/>
      <c r="TB32" s="38"/>
      <c r="TC32" s="38"/>
      <c r="TD32" s="38"/>
      <c r="TE32" s="38"/>
      <c r="TF32" s="38"/>
      <c r="TG32" s="38"/>
      <c r="TH32" s="38"/>
      <c r="TI32" s="38"/>
      <c r="TJ32" s="38"/>
      <c r="TK32" s="38"/>
      <c r="TL32" s="38"/>
      <c r="TM32" s="38"/>
      <c r="TN32" s="38"/>
      <c r="TO32" s="38"/>
      <c r="TP32" s="38"/>
      <c r="TQ32" s="38"/>
      <c r="TR32" s="38"/>
      <c r="TS32" s="38"/>
      <c r="TT32" s="38"/>
      <c r="TU32" s="38"/>
      <c r="TV32" s="38"/>
      <c r="TW32" s="38"/>
      <c r="TX32" s="38"/>
      <c r="TY32" s="38"/>
      <c r="TZ32" s="38"/>
      <c r="UA32" s="38"/>
      <c r="UB32" s="38"/>
      <c r="UC32" s="38"/>
      <c r="UD32" s="38"/>
      <c r="UE32" s="38"/>
      <c r="UF32" s="38"/>
      <c r="UG32" s="38"/>
      <c r="UH32" s="38"/>
      <c r="UI32" s="38"/>
      <c r="UJ32" s="38"/>
      <c r="UK32" s="38"/>
      <c r="UL32" s="38"/>
      <c r="UM32" s="38"/>
      <c r="UN32" s="38"/>
      <c r="UO32" s="38"/>
      <c r="UP32" s="38"/>
      <c r="UQ32" s="38"/>
      <c r="UR32" s="38"/>
      <c r="US32" s="38"/>
      <c r="UT32" s="38"/>
      <c r="UU32" s="38"/>
      <c r="UV32" s="38"/>
      <c r="UW32" s="38"/>
      <c r="UX32" s="38"/>
      <c r="UY32" s="38"/>
      <c r="UZ32" s="38"/>
      <c r="VA32" s="38"/>
      <c r="VB32" s="38"/>
      <c r="VC32" s="38"/>
      <c r="VD32" s="38"/>
      <c r="VE32" s="38"/>
      <c r="VF32" s="38"/>
      <c r="VG32" s="38"/>
      <c r="VH32" s="38"/>
      <c r="VI32" s="38"/>
      <c r="VJ32" s="38"/>
      <c r="VK32" s="38"/>
      <c r="VL32" s="38"/>
      <c r="VM32" s="38"/>
      <c r="VN32" s="38"/>
      <c r="VO32" s="38"/>
      <c r="VP32" s="38"/>
      <c r="VQ32" s="38"/>
      <c r="VR32" s="38"/>
      <c r="VS32" s="38"/>
      <c r="VT32" s="38"/>
      <c r="VU32" s="38"/>
      <c r="VV32" s="38"/>
      <c r="VW32" s="38"/>
      <c r="VX32" s="38"/>
      <c r="VY32" s="38"/>
      <c r="VZ32" s="38"/>
      <c r="WA32" s="38"/>
      <c r="WB32" s="38"/>
      <c r="WC32" s="38"/>
      <c r="WD32" s="38"/>
      <c r="WE32" s="38"/>
      <c r="WF32" s="38"/>
      <c r="WG32" s="38"/>
      <c r="WH32" s="38"/>
      <c r="WI32" s="38"/>
      <c r="WJ32" s="38"/>
      <c r="WK32" s="38"/>
      <c r="WL32" s="38"/>
      <c r="WM32" s="38"/>
      <c r="WN32" s="38"/>
      <c r="WO32" s="38"/>
      <c r="WP32" s="38"/>
      <c r="WQ32" s="38"/>
      <c r="WR32" s="38"/>
      <c r="WS32" s="38"/>
      <c r="WT32" s="38"/>
      <c r="WU32" s="38"/>
      <c r="WV32" s="38"/>
      <c r="WW32" s="38"/>
      <c r="WX32" s="38"/>
      <c r="WY32" s="38"/>
      <c r="WZ32" s="38"/>
      <c r="XA32" s="38"/>
      <c r="XB32" s="38"/>
      <c r="XC32" s="38"/>
      <c r="XD32" s="38"/>
      <c r="XE32" s="38"/>
      <c r="XF32" s="38"/>
      <c r="XG32" s="38"/>
      <c r="XH32" s="38"/>
      <c r="XI32" s="38"/>
      <c r="XJ32" s="38"/>
      <c r="XK32" s="38"/>
      <c r="XL32" s="38"/>
      <c r="XM32" s="38"/>
      <c r="XN32" s="38"/>
      <c r="XO32" s="38"/>
      <c r="XP32" s="38"/>
      <c r="XQ32" s="38"/>
      <c r="XR32" s="38"/>
      <c r="XS32" s="38"/>
      <c r="XT32" s="38"/>
      <c r="XU32" s="38"/>
      <c r="XV32" s="38"/>
      <c r="XW32" s="38"/>
      <c r="XX32" s="38"/>
      <c r="XY32" s="38"/>
      <c r="XZ32" s="38"/>
      <c r="YA32" s="38"/>
      <c r="YB32" s="38"/>
      <c r="YC32" s="38"/>
      <c r="YD32" s="38"/>
      <c r="YE32" s="38"/>
      <c r="YF32" s="38"/>
      <c r="YG32" s="38"/>
      <c r="YH32" s="38"/>
      <c r="YI32" s="38"/>
      <c r="YJ32" s="38"/>
      <c r="YK32" s="38"/>
      <c r="YL32" s="38"/>
      <c r="YM32" s="38"/>
      <c r="YN32" s="38"/>
      <c r="YO32" s="38"/>
      <c r="YP32" s="38"/>
      <c r="YQ32" s="38"/>
      <c r="YR32" s="38"/>
      <c r="YS32" s="38"/>
      <c r="YT32" s="38"/>
      <c r="YU32" s="38"/>
      <c r="YV32" s="38"/>
      <c r="YW32" s="38"/>
      <c r="YX32" s="38"/>
      <c r="YY32" s="38"/>
      <c r="YZ32" s="38"/>
      <c r="ZA32" s="38"/>
      <c r="ZB32" s="38"/>
      <c r="ZC32" s="38"/>
      <c r="ZD32" s="38"/>
      <c r="ZE32" s="38"/>
      <c r="ZF32" s="38"/>
      <c r="ZG32" s="38"/>
      <c r="ZH32" s="38"/>
      <c r="ZI32" s="38"/>
      <c r="ZJ32" s="38"/>
      <c r="ZK32" s="38"/>
      <c r="ZL32" s="38"/>
      <c r="ZM32" s="38"/>
      <c r="ZN32" s="38"/>
      <c r="ZO32" s="38"/>
      <c r="ZP32" s="38"/>
      <c r="ZQ32" s="38"/>
      <c r="ZR32" s="38"/>
      <c r="ZS32" s="38"/>
      <c r="ZT32" s="38"/>
      <c r="ZU32" s="38"/>
      <c r="ZV32" s="38"/>
      <c r="ZW32" s="38"/>
      <c r="ZX32" s="38"/>
      <c r="ZY32" s="38"/>
      <c r="ZZ32" s="38"/>
      <c r="AAA32" s="38"/>
      <c r="AAB32" s="38"/>
      <c r="AAC32" s="38"/>
      <c r="AAD32" s="38"/>
      <c r="AAE32" s="38"/>
      <c r="AAF32" s="38"/>
      <c r="AAG32" s="38"/>
      <c r="AAH32" s="38"/>
      <c r="AAI32" s="38"/>
      <c r="AAJ32" s="38"/>
      <c r="AAK32" s="38"/>
      <c r="AAL32" s="38"/>
      <c r="AAM32" s="38"/>
      <c r="AAN32" s="38"/>
      <c r="AAO32" s="38"/>
      <c r="AAP32" s="38"/>
      <c r="AAQ32" s="38"/>
      <c r="AAR32" s="38"/>
      <c r="AAS32" s="38"/>
      <c r="AAT32" s="38"/>
      <c r="AAU32" s="38"/>
      <c r="AAV32" s="38"/>
      <c r="AAW32" s="38"/>
      <c r="AAX32" s="38"/>
      <c r="AAY32" s="38"/>
      <c r="AAZ32" s="38"/>
      <c r="ABA32" s="38"/>
      <c r="ABB32" s="38"/>
      <c r="ABC32" s="38"/>
      <c r="ABD32" s="38"/>
      <c r="ABE32" s="38"/>
      <c r="ABF32" s="38"/>
      <c r="ABG32" s="38"/>
      <c r="ABH32" s="38"/>
      <c r="ABI32" s="38"/>
      <c r="ABJ32" s="38"/>
      <c r="ABK32" s="38"/>
      <c r="ABL32" s="38"/>
      <c r="ABM32" s="38"/>
      <c r="ABN32" s="38"/>
      <c r="ABO32" s="38"/>
      <c r="ABP32" s="38"/>
      <c r="ABQ32" s="38"/>
      <c r="ABR32" s="38"/>
      <c r="ABS32" s="38"/>
      <c r="ABT32" s="38"/>
      <c r="ABU32" s="38"/>
      <c r="ABV32" s="38"/>
      <c r="ABW32" s="38"/>
      <c r="ABX32" s="38"/>
      <c r="ABY32" s="38"/>
      <c r="ABZ32" s="38"/>
      <c r="ACA32" s="38"/>
      <c r="ACB32" s="38"/>
      <c r="ACC32" s="38"/>
      <c r="ACD32" s="38"/>
      <c r="ACE32" s="38"/>
      <c r="ACF32" s="38"/>
      <c r="ACG32" s="38"/>
      <c r="ACH32" s="38"/>
      <c r="ACI32" s="38"/>
      <c r="ACJ32" s="38"/>
      <c r="ACK32" s="38"/>
      <c r="ACL32" s="38"/>
      <c r="ACM32" s="38"/>
      <c r="ACN32" s="38"/>
      <c r="ACO32" s="38"/>
      <c r="ACP32" s="38"/>
      <c r="ACQ32" s="38"/>
      <c r="ACR32" s="38"/>
      <c r="ACS32" s="38"/>
      <c r="ACT32" s="38"/>
      <c r="ACU32" s="38"/>
      <c r="ACV32" s="38"/>
      <c r="ACW32" s="38"/>
      <c r="ACX32" s="38"/>
      <c r="ACY32" s="38"/>
      <c r="ACZ32" s="38"/>
      <c r="ADA32" s="38"/>
      <c r="ADB32" s="38"/>
      <c r="ADC32" s="38"/>
      <c r="ADD32" s="38"/>
      <c r="ADE32" s="38"/>
      <c r="ADF32" s="38"/>
      <c r="ADG32" s="38"/>
      <c r="ADH32" s="38"/>
      <c r="ADI32" s="38"/>
      <c r="ADJ32" s="38"/>
      <c r="ADK32" s="38"/>
      <c r="ADL32" s="38"/>
      <c r="ADM32" s="38"/>
      <c r="ADN32" s="38"/>
      <c r="ADO32" s="38"/>
      <c r="ADP32" s="38"/>
      <c r="ADQ32" s="38"/>
      <c r="ADR32" s="38"/>
      <c r="ADS32" s="38"/>
      <c r="ADT32" s="38"/>
      <c r="ADU32" s="38"/>
      <c r="ADV32" s="38"/>
      <c r="ADW32" s="38"/>
      <c r="ADX32" s="38"/>
      <c r="ADY32" s="38"/>
      <c r="ADZ32" s="38"/>
      <c r="AEA32" s="38"/>
      <c r="AEB32" s="38"/>
      <c r="AEC32" s="38"/>
      <c r="AED32" s="38"/>
      <c r="AEE32" s="38"/>
      <c r="AEF32" s="38"/>
      <c r="AEG32" s="38"/>
      <c r="AEH32" s="38"/>
      <c r="AEI32" s="38"/>
      <c r="AEJ32" s="38"/>
      <c r="AEK32" s="38"/>
      <c r="AEL32" s="38"/>
      <c r="AEM32" s="38"/>
      <c r="AEN32" s="38"/>
      <c r="AEO32" s="38"/>
      <c r="AEP32" s="38"/>
      <c r="AEQ32" s="38"/>
      <c r="AER32" s="38"/>
      <c r="AES32" s="38"/>
      <c r="AET32" s="38"/>
      <c r="AEU32" s="38"/>
      <c r="AEV32" s="38"/>
      <c r="AEW32" s="38"/>
      <c r="AEX32" s="38"/>
      <c r="AEY32" s="38"/>
      <c r="AEZ32" s="38"/>
      <c r="AFA32" s="38"/>
      <c r="AFB32" s="38"/>
      <c r="AFC32" s="38"/>
      <c r="AFD32" s="38"/>
      <c r="AFE32" s="38"/>
      <c r="AFF32" s="38"/>
      <c r="AFG32" s="38"/>
      <c r="AFH32" s="38"/>
      <c r="AFI32" s="38"/>
      <c r="AFJ32" s="38"/>
      <c r="AFK32" s="38"/>
      <c r="AFL32" s="38"/>
      <c r="AFM32" s="38"/>
      <c r="AFN32" s="38"/>
      <c r="AFO32" s="38"/>
      <c r="AFP32" s="38"/>
      <c r="AFQ32" s="38"/>
      <c r="AFR32" s="38"/>
      <c r="AFS32" s="38"/>
      <c r="AFT32" s="38"/>
      <c r="AFU32" s="38"/>
      <c r="AFV32" s="38"/>
      <c r="AFW32" s="38"/>
      <c r="AFX32" s="38"/>
      <c r="AFY32" s="38"/>
      <c r="AFZ32" s="38"/>
      <c r="AGA32" s="38"/>
      <c r="AGB32" s="38"/>
      <c r="AGC32" s="38"/>
      <c r="AGD32" s="38"/>
      <c r="AGE32" s="38"/>
      <c r="AGF32" s="38"/>
      <c r="AGG32" s="38"/>
      <c r="AGH32" s="38"/>
      <c r="AGI32" s="38"/>
      <c r="AGJ32" s="38"/>
      <c r="AGK32" s="38"/>
      <c r="AGL32" s="38"/>
      <c r="AGM32" s="38"/>
      <c r="AGN32" s="38"/>
      <c r="AGO32" s="38"/>
      <c r="AGP32" s="38"/>
      <c r="AGQ32" s="38"/>
      <c r="AGR32" s="38"/>
      <c r="AGS32" s="38"/>
      <c r="AGT32" s="38"/>
      <c r="AGU32" s="38"/>
      <c r="AGV32" s="38"/>
      <c r="AGW32" s="38"/>
      <c r="AGX32" s="38"/>
      <c r="AGY32" s="38"/>
      <c r="AGZ32" s="38"/>
      <c r="AHA32" s="38"/>
      <c r="AHB32" s="38"/>
      <c r="AHC32" s="38"/>
      <c r="AHD32" s="38"/>
      <c r="AHE32" s="38"/>
      <c r="AHF32" s="38"/>
      <c r="AHG32" s="38"/>
      <c r="AHH32" s="38"/>
      <c r="AHI32" s="38"/>
      <c r="AHJ32" s="38"/>
      <c r="AHK32" s="38"/>
      <c r="AHL32" s="38"/>
      <c r="AHM32" s="38"/>
      <c r="AHN32" s="38"/>
      <c r="AHO32" s="38"/>
      <c r="AHP32" s="38"/>
      <c r="AHQ32" s="38"/>
      <c r="AHR32" s="38"/>
      <c r="AHS32" s="38"/>
      <c r="AHT32" s="38"/>
      <c r="AHU32" s="38"/>
      <c r="AHV32" s="38"/>
      <c r="AHW32" s="38"/>
      <c r="AHX32" s="38"/>
      <c r="AHY32" s="38"/>
      <c r="AHZ32" s="38"/>
      <c r="AIA32" s="38"/>
      <c r="AIB32" s="38"/>
      <c r="AIC32" s="38"/>
      <c r="AID32" s="38"/>
      <c r="AIE32" s="38"/>
      <c r="AIF32" s="38"/>
      <c r="AIG32" s="38"/>
      <c r="AIH32" s="38"/>
      <c r="AII32" s="38"/>
      <c r="AIJ32" s="38"/>
      <c r="AIK32" s="38"/>
      <c r="AIL32" s="38"/>
      <c r="AIM32" s="38"/>
      <c r="AIN32" s="38"/>
      <c r="AIO32" s="38"/>
      <c r="AIP32" s="38"/>
      <c r="AIQ32" s="38"/>
      <c r="AIR32" s="38"/>
      <c r="AIS32" s="38"/>
      <c r="AIT32" s="38"/>
      <c r="AIU32" s="38"/>
      <c r="AIV32" s="38"/>
      <c r="AIW32" s="38"/>
      <c r="AIX32" s="38"/>
      <c r="AIY32" s="38"/>
      <c r="AIZ32" s="38"/>
      <c r="AJA32" s="38"/>
      <c r="AJB32" s="38"/>
      <c r="AJC32" s="38"/>
      <c r="AJD32" s="38"/>
      <c r="AJE32" s="38"/>
      <c r="AJF32" s="38"/>
      <c r="AJG32" s="38"/>
      <c r="AJH32" s="38"/>
      <c r="AJI32" s="38"/>
      <c r="AJJ32" s="38"/>
      <c r="AJK32" s="38"/>
      <c r="AJL32" s="38"/>
      <c r="AJM32" s="38"/>
      <c r="AJN32" s="38"/>
      <c r="AJO32" s="38"/>
      <c r="AJP32" s="38"/>
      <c r="AJQ32" s="38"/>
      <c r="AJR32" s="38"/>
      <c r="AJS32" s="38"/>
      <c r="AJT32" s="38"/>
      <c r="AJU32" s="38"/>
      <c r="AJV32" s="38"/>
      <c r="AJW32" s="38"/>
      <c r="AJX32" s="38"/>
      <c r="AJY32" s="38"/>
      <c r="AJZ32" s="38"/>
      <c r="AKA32" s="38"/>
      <c r="AKB32" s="38"/>
      <c r="AKC32" s="38"/>
      <c r="AKD32" s="38"/>
      <c r="AKE32" s="38"/>
      <c r="AKF32" s="38"/>
      <c r="AKG32" s="38"/>
      <c r="AKH32" s="38"/>
      <c r="AKI32" s="38"/>
      <c r="AKJ32" s="38"/>
      <c r="AKK32" s="38"/>
      <c r="AKL32" s="38"/>
      <c r="AKM32" s="38"/>
      <c r="AKN32" s="38"/>
      <c r="AKO32" s="38"/>
      <c r="AKP32" s="38"/>
      <c r="AKQ32" s="38"/>
      <c r="AKR32" s="38"/>
      <c r="AKS32" s="38"/>
      <c r="AKT32" s="38"/>
      <c r="AKU32" s="38"/>
      <c r="AKV32" s="38"/>
      <c r="AKW32" s="38"/>
      <c r="AKX32" s="38"/>
      <c r="AKY32" s="38"/>
      <c r="AKZ32" s="38"/>
      <c r="ALA32" s="38"/>
      <c r="ALB32" s="38"/>
      <c r="ALC32" s="38"/>
      <c r="ALD32" s="38"/>
      <c r="ALE32" s="38"/>
      <c r="ALF32" s="38"/>
      <c r="ALG32" s="38"/>
      <c r="ALH32" s="38"/>
      <c r="ALI32" s="38"/>
      <c r="ALJ32" s="38"/>
      <c r="ALK32" s="38"/>
      <c r="ALL32" s="38"/>
      <c r="ALM32" s="38"/>
      <c r="ALN32" s="38"/>
      <c r="ALO32" s="38"/>
      <c r="ALP32" s="38"/>
      <c r="ALQ32" s="38"/>
      <c r="ALR32" s="38"/>
      <c r="ALS32" s="38"/>
      <c r="ALT32" s="38"/>
      <c r="ALU32" s="38"/>
      <c r="ALV32" s="38"/>
      <c r="ALW32" s="38"/>
      <c r="ALX32" s="38"/>
      <c r="ALY32" s="38"/>
      <c r="ALZ32" s="38"/>
      <c r="AMA32" s="38"/>
      <c r="AMB32" s="38"/>
      <c r="AMC32" s="38"/>
      <c r="AMD32" s="38"/>
      <c r="AME32" s="38"/>
      <c r="AMF32" s="38"/>
      <c r="AMG32" s="38"/>
      <c r="AMH32" s="38"/>
      <c r="AMI32" s="38"/>
      <c r="AMJ32" s="38"/>
    </row>
    <row r="33" customFormat="false" ht="12.75" hidden="false" customHeight="false" outlineLevel="0" collapsed="false">
      <c r="A33" s="46" t="n">
        <v>2000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3" t="n">
        <f aca="false">L3</f>
        <v>1.22</v>
      </c>
      <c r="M33" s="64" t="n">
        <f aca="false">L3+M3</f>
        <v>2.42</v>
      </c>
      <c r="N33" s="45"/>
      <c r="O33" s="59"/>
    </row>
    <row r="34" customFormat="false" ht="12.75" hidden="false" customHeight="false" outlineLevel="0" collapsed="false">
      <c r="A34" s="46" t="n">
        <v>2001</v>
      </c>
      <c r="B34" s="63" t="n">
        <f aca="false">M33+B4</f>
        <v>3.69</v>
      </c>
      <c r="C34" s="63" t="n">
        <f aca="false">B34+C4</f>
        <v>4.71</v>
      </c>
      <c r="D34" s="63" t="n">
        <f aca="false">C34+D4</f>
        <v>5.97</v>
      </c>
      <c r="E34" s="63" t="n">
        <f aca="false">D34+E4</f>
        <v>7.16</v>
      </c>
      <c r="F34" s="63" t="n">
        <f aca="false">E34+F4</f>
        <v>8.5</v>
      </c>
      <c r="G34" s="63" t="n">
        <f aca="false">F34+G4</f>
        <v>9.77</v>
      </c>
      <c r="H34" s="63" t="n">
        <f aca="false">G34+H4</f>
        <v>11.27</v>
      </c>
      <c r="I34" s="63" t="n">
        <f aca="false">H34+I4</f>
        <v>12.87</v>
      </c>
      <c r="J34" s="63" t="n">
        <f aca="false">I34+J4</f>
        <v>14.19</v>
      </c>
      <c r="K34" s="63" t="n">
        <f aca="false">J34+K4</f>
        <v>15.72</v>
      </c>
      <c r="L34" s="63" t="n">
        <f aca="false">K34+L4</f>
        <v>17.11</v>
      </c>
      <c r="M34" s="64" t="n">
        <f aca="false">L34+M4</f>
        <v>18.5</v>
      </c>
      <c r="N34" s="45"/>
      <c r="O34" s="59"/>
    </row>
    <row r="35" customFormat="false" ht="12.75" hidden="false" customHeight="false" outlineLevel="0" collapsed="false">
      <c r="A35" s="46" t="n">
        <v>2002</v>
      </c>
      <c r="B35" s="63" t="n">
        <f aca="false">B5+M34</f>
        <v>20.03</v>
      </c>
      <c r="C35" s="63" t="n">
        <f aca="false">B35+C5</f>
        <v>21.28</v>
      </c>
      <c r="D35" s="63" t="n">
        <f aca="false">C35+D5</f>
        <v>22.65</v>
      </c>
      <c r="E35" s="63" t="n">
        <f aca="false">D35+E5</f>
        <v>24.13</v>
      </c>
      <c r="F35" s="63" t="n">
        <f aca="false">E35+F5</f>
        <v>25.54</v>
      </c>
      <c r="G35" s="63" t="n">
        <f aca="false">F35+G5</f>
        <v>26.87</v>
      </c>
      <c r="H35" s="63" t="n">
        <f aca="false">G35+H5</f>
        <v>28.41</v>
      </c>
      <c r="I35" s="63" t="n">
        <f aca="false">H35+I5</f>
        <v>29.85</v>
      </c>
      <c r="J35" s="63" t="n">
        <f aca="false">I35+J5</f>
        <v>31.23</v>
      </c>
      <c r="K35" s="63" t="n">
        <f aca="false">J35+K5</f>
        <v>32.88</v>
      </c>
      <c r="L35" s="63" t="n">
        <f aca="false">K35+L5</f>
        <v>34.42</v>
      </c>
      <c r="M35" s="64" t="n">
        <f aca="false">L35+M5</f>
        <v>36.16</v>
      </c>
      <c r="N35" s="45"/>
      <c r="O35" s="59"/>
    </row>
    <row r="36" customFormat="false" ht="12.75" hidden="false" customHeight="false" outlineLevel="0" collapsed="false">
      <c r="A36" s="46" t="n">
        <v>2003</v>
      </c>
      <c r="B36" s="63" t="n">
        <f aca="false">B6+M35</f>
        <v>38.13</v>
      </c>
      <c r="C36" s="63" t="n">
        <f aca="false">B36+C6</f>
        <v>39.96</v>
      </c>
      <c r="D36" s="63" t="n">
        <f aca="false">C36+D6</f>
        <v>41.74</v>
      </c>
      <c r="E36" s="63" t="n">
        <f aca="false">D36+E6</f>
        <v>43.61</v>
      </c>
      <c r="F36" s="63" t="n">
        <f aca="false">E36+F6</f>
        <v>45.58</v>
      </c>
      <c r="G36" s="63" t="n">
        <f aca="false">F36+G6</f>
        <v>47.44</v>
      </c>
      <c r="H36" s="63" t="n">
        <f aca="false">G36+H6</f>
        <v>49.52</v>
      </c>
      <c r="I36" s="63" t="n">
        <f aca="false">H36+I6</f>
        <v>51.29</v>
      </c>
      <c r="J36" s="63" t="n">
        <f aca="false">I36+J6</f>
        <v>52.97</v>
      </c>
      <c r="K36" s="63" t="n">
        <f aca="false">J36+K6</f>
        <v>54.61</v>
      </c>
      <c r="L36" s="63" t="n">
        <f aca="false">K36+L6</f>
        <v>55.95</v>
      </c>
      <c r="M36" s="64" t="n">
        <f aca="false">L36+M6</f>
        <v>57.32</v>
      </c>
      <c r="O36" s="59"/>
    </row>
    <row r="37" customFormat="false" ht="12.75" hidden="false" customHeight="false" outlineLevel="0" collapsed="false">
      <c r="A37" s="46" t="n">
        <v>2004</v>
      </c>
      <c r="B37" s="63" t="n">
        <f aca="false">B7+M36</f>
        <v>58.59</v>
      </c>
      <c r="C37" s="63" t="n">
        <f aca="false">B37+C7</f>
        <v>59.67</v>
      </c>
      <c r="D37" s="63" t="n">
        <f aca="false">C37+D7</f>
        <v>61.05</v>
      </c>
      <c r="E37" s="63" t="n">
        <f aca="false">D37+E7</f>
        <v>62.23</v>
      </c>
      <c r="F37" s="63" t="n">
        <f aca="false">E37+F7</f>
        <v>63.46</v>
      </c>
      <c r="G37" s="63" t="n">
        <f aca="false">F37+G7</f>
        <v>64.69</v>
      </c>
      <c r="H37" s="63" t="n">
        <f aca="false">G37+H7</f>
        <v>65.98</v>
      </c>
      <c r="I37" s="63" t="n">
        <f aca="false">H37+I7</f>
        <v>67.27</v>
      </c>
      <c r="J37" s="63" t="n">
        <f aca="false">I37+J7</f>
        <v>68.52</v>
      </c>
      <c r="K37" s="63" t="n">
        <f aca="false">J37+K7</f>
        <v>69.73</v>
      </c>
      <c r="L37" s="63" t="n">
        <f aca="false">K37+L7</f>
        <v>70.98</v>
      </c>
      <c r="M37" s="64" t="n">
        <f aca="false">L37+M7</f>
        <v>72.46</v>
      </c>
      <c r="O37" s="59"/>
    </row>
    <row r="38" customFormat="false" ht="12.75" hidden="false" customHeight="false" outlineLevel="0" collapsed="false">
      <c r="A38" s="46" t="n">
        <v>2005</v>
      </c>
      <c r="B38" s="63" t="n">
        <f aca="false">B8+M37</f>
        <v>73.84</v>
      </c>
      <c r="C38" s="63" t="n">
        <f aca="false">B38+C8</f>
        <v>75.06</v>
      </c>
      <c r="D38" s="63" t="n">
        <f aca="false">C38+D8</f>
        <v>76.59</v>
      </c>
      <c r="E38" s="63" t="n">
        <f aca="false">D38+E8</f>
        <v>78</v>
      </c>
      <c r="F38" s="63" t="n">
        <f aca="false">E38+F8</f>
        <v>79.5</v>
      </c>
      <c r="G38" s="63" t="n">
        <f aca="false">F38+G8</f>
        <v>81.09</v>
      </c>
      <c r="H38" s="63" t="n">
        <f aca="false">G38+H8</f>
        <v>82.6</v>
      </c>
      <c r="I38" s="63" t="n">
        <f aca="false">H38+I8</f>
        <v>84.26</v>
      </c>
      <c r="J38" s="63" t="n">
        <f aca="false">I38+J8</f>
        <v>85.76</v>
      </c>
      <c r="K38" s="63" t="n">
        <f aca="false">J38+K8</f>
        <v>87.17</v>
      </c>
      <c r="L38" s="63" t="n">
        <f aca="false">K38+L8</f>
        <v>88.55</v>
      </c>
      <c r="M38" s="64" t="n">
        <f aca="false">L38+M8</f>
        <v>90.02</v>
      </c>
      <c r="O38" s="59"/>
    </row>
    <row r="39" customFormat="false" ht="12.75" hidden="false" customHeight="false" outlineLevel="0" collapsed="false">
      <c r="A39" s="46" t="n">
        <v>2006</v>
      </c>
      <c r="B39" s="63" t="n">
        <f aca="false">B9+M38</f>
        <v>91.45</v>
      </c>
      <c r="C39" s="63" t="n">
        <f aca="false">B39+C9</f>
        <v>92.6</v>
      </c>
      <c r="D39" s="63" t="n">
        <f aca="false">C39+D9</f>
        <v>94.02</v>
      </c>
      <c r="E39" s="63" t="n">
        <f aca="false">D39+E9</f>
        <v>95.1</v>
      </c>
      <c r="F39" s="63" t="n">
        <f aca="false">E39+F9</f>
        <v>96.38</v>
      </c>
      <c r="G39" s="63" t="n">
        <f aca="false">F39+G9</f>
        <v>97.56</v>
      </c>
      <c r="H39" s="63" t="n">
        <f aca="false">G39+H9</f>
        <v>98.73</v>
      </c>
      <c r="I39" s="63" t="n">
        <f aca="false">H39+I9</f>
        <v>99.99</v>
      </c>
      <c r="J39" s="63" t="n">
        <f aca="false">I39+J9</f>
        <v>101.05</v>
      </c>
      <c r="K39" s="63" t="n">
        <f aca="false">J39+K9</f>
        <v>102.14</v>
      </c>
      <c r="L39" s="63" t="n">
        <f aca="false">K39+L9</f>
        <v>103.16</v>
      </c>
      <c r="M39" s="64" t="n">
        <f aca="false">L39+M9</f>
        <v>104.15</v>
      </c>
      <c r="O39" s="59"/>
    </row>
    <row r="40" customFormat="false" ht="12.75" hidden="false" customHeight="false" outlineLevel="0" collapsed="false">
      <c r="A40" s="46" t="n">
        <v>2007</v>
      </c>
      <c r="B40" s="63" t="n">
        <f aca="false">B10+M39</f>
        <v>105.23</v>
      </c>
      <c r="C40" s="63" t="n">
        <f aca="false">B40+C10</f>
        <v>106.1</v>
      </c>
      <c r="D40" s="63" t="n">
        <f aca="false">C40+D10</f>
        <v>107.15</v>
      </c>
      <c r="E40" s="63" t="n">
        <f aca="false">D40+E10</f>
        <v>108.09</v>
      </c>
      <c r="F40" s="63" t="n">
        <f aca="false">E40+F10</f>
        <v>109.12</v>
      </c>
      <c r="G40" s="63" t="n">
        <f aca="false">F40+G10</f>
        <v>110.03</v>
      </c>
      <c r="H40" s="63" t="n">
        <f aca="false">G40+H10</f>
        <v>111</v>
      </c>
      <c r="I40" s="63" t="n">
        <f aca="false">H40+I10</f>
        <v>111.99</v>
      </c>
      <c r="J40" s="63" t="n">
        <f aca="false">I40+J10</f>
        <v>112.79</v>
      </c>
      <c r="K40" s="63" t="n">
        <f aca="false">J40+K10</f>
        <v>113.72</v>
      </c>
      <c r="L40" s="63" t="n">
        <f aca="false">K40+L10</f>
        <v>114.56</v>
      </c>
      <c r="M40" s="64" t="n">
        <f aca="false">L40+M10</f>
        <v>115.4</v>
      </c>
      <c r="O40" s="59"/>
    </row>
    <row r="41" customFormat="false" ht="12.75" hidden="false" customHeight="false" outlineLevel="0" collapsed="false">
      <c r="A41" s="46" t="n">
        <v>2008</v>
      </c>
      <c r="B41" s="63" t="n">
        <f aca="false">B11+M40</f>
        <v>116.33</v>
      </c>
      <c r="C41" s="63" t="n">
        <f aca="false">B41+C11</f>
        <v>117.13</v>
      </c>
      <c r="D41" s="63" t="n">
        <f aca="false">C41+D11</f>
        <v>117.97</v>
      </c>
      <c r="E41" s="63" t="n">
        <f aca="false">D41+E11</f>
        <v>118.87</v>
      </c>
      <c r="F41" s="63" t="n">
        <f aca="false">E41+F11</f>
        <v>119.75</v>
      </c>
      <c r="G41" s="63" t="n">
        <f aca="false">F41+G11</f>
        <v>120.7055</v>
      </c>
      <c r="H41" s="63" t="n">
        <f aca="false">G41+H11</f>
        <v>121.7751</v>
      </c>
      <c r="I41" s="63" t="n">
        <f aca="false">H41+I11</f>
        <v>122.7927</v>
      </c>
      <c r="J41" s="63" t="n">
        <f aca="false">I41+J11</f>
        <v>123.8957</v>
      </c>
      <c r="K41" s="63" t="n">
        <f aca="false">J41+K11</f>
        <v>125.0715</v>
      </c>
      <c r="L41" s="63" t="n">
        <f aca="false">K41+L11</f>
        <v>126.0905</v>
      </c>
      <c r="M41" s="64" t="n">
        <f aca="false">L41+M11</f>
        <v>127.2105</v>
      </c>
      <c r="O41" s="59"/>
    </row>
    <row r="42" customFormat="false" ht="12.75" hidden="false" customHeight="false" outlineLevel="0" collapsed="false">
      <c r="A42" s="46" t="n">
        <v>2009</v>
      </c>
      <c r="B42" s="63" t="n">
        <f aca="false">B12+M41</f>
        <v>128.2605</v>
      </c>
      <c r="C42" s="63" t="n">
        <f aca="false">B42+C12</f>
        <v>129.1155</v>
      </c>
      <c r="D42" s="63" t="n">
        <f aca="false">C42+D12</f>
        <v>130.0863</v>
      </c>
      <c r="E42" s="63" t="n">
        <f aca="false">D42+E12</f>
        <v>130.9258</v>
      </c>
      <c r="F42" s="63" t="n">
        <f aca="false">E42+F12</f>
        <v>131.6966</v>
      </c>
      <c r="G42" s="63" t="n">
        <f aca="false">F42+G12</f>
        <v>132.4587</v>
      </c>
      <c r="H42" s="63" t="n">
        <f aca="false">G42+H12</f>
        <v>133.2487</v>
      </c>
      <c r="I42" s="63" t="n">
        <f aca="false">H42+I12</f>
        <v>133.9387</v>
      </c>
      <c r="J42" s="63" t="n">
        <f aca="false">I42+J12</f>
        <v>134.6287</v>
      </c>
      <c r="K42" s="63" t="n">
        <f aca="false">J42+K12</f>
        <v>135.3187</v>
      </c>
      <c r="L42" s="63" t="n">
        <f aca="false">K42+L12</f>
        <v>135.9787</v>
      </c>
      <c r="M42" s="64" t="n">
        <f aca="false">L42+M12</f>
        <v>136.7087</v>
      </c>
      <c r="O42" s="59"/>
    </row>
    <row r="43" customFormat="false" ht="12.75" hidden="false" customHeight="false" outlineLevel="0" collapsed="false">
      <c r="A43" s="46" t="n">
        <v>2010</v>
      </c>
      <c r="B43" s="63" t="n">
        <f aca="false">B13+M42</f>
        <v>137.3687</v>
      </c>
      <c r="C43" s="63" t="n">
        <f aca="false">B43+C13</f>
        <v>137.9587</v>
      </c>
      <c r="D43" s="63" t="n">
        <f aca="false">C43+D13</f>
        <v>138.7187</v>
      </c>
      <c r="E43" s="63" t="n">
        <f aca="false">D43+E13</f>
        <v>139.3887</v>
      </c>
      <c r="F43" s="63" t="n">
        <f aca="false">E43+F13</f>
        <v>140.1387</v>
      </c>
      <c r="G43" s="63" t="n">
        <f aca="false">F43+G13</f>
        <v>140.9287</v>
      </c>
      <c r="H43" s="63" t="n">
        <f aca="false">G43+H13</f>
        <v>141.7887</v>
      </c>
      <c r="I43" s="63" t="n">
        <f aca="false">H43+I13</f>
        <v>142.6787</v>
      </c>
      <c r="J43" s="63" t="n">
        <f aca="false">I43+J13</f>
        <v>143.5287</v>
      </c>
      <c r="K43" s="63" t="n">
        <f aca="false">J43+K13</f>
        <v>144.3387</v>
      </c>
      <c r="L43" s="63" t="n">
        <f aca="false">K43+L13</f>
        <v>145.1487</v>
      </c>
      <c r="M43" s="64" t="n">
        <f aca="false">L43+M13</f>
        <v>146.0787</v>
      </c>
      <c r="O43" s="59"/>
    </row>
    <row r="44" customFormat="false" ht="12.75" hidden="false" customHeight="false" outlineLevel="0" collapsed="false">
      <c r="A44" s="46" t="n">
        <v>2011</v>
      </c>
      <c r="B44" s="63" t="n">
        <f aca="false">B14+M43</f>
        <v>146.9387</v>
      </c>
      <c r="C44" s="63" t="n">
        <f aca="false">B44+C14</f>
        <v>147.7787</v>
      </c>
      <c r="D44" s="63" t="n">
        <f aca="false">C44+D14</f>
        <v>148.6987</v>
      </c>
      <c r="E44" s="63" t="n">
        <f aca="false">D44+E14</f>
        <v>149.5387</v>
      </c>
      <c r="F44" s="63" t="n">
        <f aca="false">E44+F14</f>
        <v>150.5287</v>
      </c>
      <c r="G44" s="63" t="n">
        <f aca="false">F44+G14</f>
        <v>151.4887</v>
      </c>
      <c r="H44" s="63" t="n">
        <f aca="false">G44+H14</f>
        <v>152.4587</v>
      </c>
      <c r="I44" s="63" t="n">
        <f aca="false">H44+I14</f>
        <v>153.5287</v>
      </c>
      <c r="J44" s="63" t="n">
        <f aca="false">I44+J14</f>
        <v>154.4687</v>
      </c>
      <c r="K44" s="63" t="n">
        <f aca="false">J44+K14</f>
        <v>155.3487</v>
      </c>
      <c r="L44" s="63" t="n">
        <f aca="false">K44+L14</f>
        <v>156.2087</v>
      </c>
      <c r="M44" s="64" t="n">
        <f aca="false">L44+M14</f>
        <v>157.1187</v>
      </c>
      <c r="O44" s="59"/>
    </row>
    <row r="45" customFormat="false" ht="12.75" hidden="false" customHeight="false" outlineLevel="0" collapsed="false">
      <c r="A45" s="46" t="n">
        <v>2012</v>
      </c>
      <c r="B45" s="63" t="n">
        <f aca="false">B15+M44</f>
        <v>158.0087</v>
      </c>
      <c r="C45" s="63" t="n">
        <f aca="false">B45+C15</f>
        <v>158.7587</v>
      </c>
      <c r="D45" s="63" t="n">
        <f aca="false">C45+D15</f>
        <v>159.5787</v>
      </c>
      <c r="E45" s="63" t="n">
        <f aca="false">D45+E15</f>
        <v>160.2887</v>
      </c>
      <c r="F45" s="63" t="n">
        <f aca="false">E45+F15</f>
        <v>161.0287</v>
      </c>
      <c r="G45" s="63" t="n">
        <f aca="false">F45+G15</f>
        <v>161.6687</v>
      </c>
      <c r="H45" s="63" t="n">
        <f aca="false">G45+H15</f>
        <v>162.3487</v>
      </c>
      <c r="I45" s="63" t="n">
        <f aca="false">H45+I15</f>
        <v>163.0387</v>
      </c>
      <c r="J45" s="63" t="n">
        <f aca="false">I45+J15</f>
        <v>163.5787</v>
      </c>
      <c r="K45" s="63" t="n">
        <f aca="false">J45+K15</f>
        <v>164.1887</v>
      </c>
      <c r="L45" s="63" t="n">
        <f aca="false">K45+L15</f>
        <v>164.7387</v>
      </c>
      <c r="M45" s="64" t="n">
        <f aca="false">L45+M15</f>
        <v>165.2887</v>
      </c>
      <c r="O45" s="59"/>
    </row>
    <row r="46" customFormat="false" ht="12.75" hidden="false" customHeight="false" outlineLevel="0" collapsed="false">
      <c r="A46" s="46" t="n">
        <v>2013</v>
      </c>
      <c r="B46" s="63" t="n">
        <f aca="false">B16+M45</f>
        <v>165.8887</v>
      </c>
      <c r="C46" s="63" t="n">
        <f aca="false">B46+C16</f>
        <v>166.3787</v>
      </c>
      <c r="D46" s="63" t="n">
        <f aca="false">C46+D16</f>
        <v>166.9287</v>
      </c>
      <c r="E46" s="63" t="n">
        <f aca="false">D46+E16</f>
        <v>167.5387</v>
      </c>
      <c r="F46" s="63" t="n">
        <f aca="false">E46+F16</f>
        <v>168.1387</v>
      </c>
      <c r="G46" s="63" t="n">
        <f aca="false">F46+G16</f>
        <v>168.7487</v>
      </c>
      <c r="H46" s="63" t="n">
        <f aca="false">G46+H16</f>
        <v>169.4687</v>
      </c>
      <c r="I46" s="63" t="n">
        <f aca="false">H46+I16</f>
        <v>170.1787</v>
      </c>
      <c r="J46" s="63" t="n">
        <f aca="false">I46+J16</f>
        <v>170.8887</v>
      </c>
      <c r="K46" s="63" t="n">
        <f aca="false">J46+K16</f>
        <v>171.6987</v>
      </c>
      <c r="L46" s="63" t="n">
        <f aca="false">K46+L16</f>
        <v>172.4187</v>
      </c>
      <c r="M46" s="64" t="n">
        <f aca="false">L46+M16</f>
        <v>173.2087</v>
      </c>
      <c r="O46" s="59"/>
    </row>
    <row r="47" customFormat="false" ht="12.75" hidden="false" customHeight="false" outlineLevel="0" collapsed="false">
      <c r="A47" s="46" t="n">
        <v>2014</v>
      </c>
      <c r="B47" s="63" t="n">
        <f aca="false">B17+M46</f>
        <v>174.0587</v>
      </c>
      <c r="C47" s="63" t="n">
        <f aca="false">B47+C17</f>
        <v>174.8487</v>
      </c>
      <c r="D47" s="63" t="n">
        <f aca="false">C47+D17</f>
        <v>175.6187</v>
      </c>
      <c r="E47" s="63" t="n">
        <f aca="false">D47+E17</f>
        <v>176.4387</v>
      </c>
      <c r="F47" s="63" t="n">
        <f aca="false">E47+F17</f>
        <v>177.3087</v>
      </c>
      <c r="G47" s="63" t="n">
        <f aca="false">F47+G17</f>
        <v>178.1287</v>
      </c>
      <c r="H47" s="63" t="n">
        <f aca="false">G47+H17</f>
        <v>179.0787</v>
      </c>
      <c r="I47" s="63" t="n">
        <f aca="false">H47+I17</f>
        <v>179.9487</v>
      </c>
      <c r="J47" s="63" t="n">
        <f aca="false">I47+J17</f>
        <v>180.8587</v>
      </c>
      <c r="K47" s="63" t="n">
        <f aca="false">J47+K17</f>
        <v>181.8087</v>
      </c>
      <c r="L47" s="63" t="n">
        <f aca="false">K47+L17</f>
        <v>182.6487</v>
      </c>
      <c r="M47" s="64" t="n">
        <f aca="false">L47+M17</f>
        <v>183.6087</v>
      </c>
      <c r="O47" s="59"/>
    </row>
    <row r="48" customFormat="false" ht="12.75" hidden="false" customHeight="false" outlineLevel="0" collapsed="false">
      <c r="A48" s="46" t="n">
        <v>2015</v>
      </c>
      <c r="B48" s="63" t="n">
        <f aca="false">B18+M47</f>
        <v>184.5487</v>
      </c>
      <c r="C48" s="63" t="n">
        <f aca="false">B48+C18</f>
        <v>185.3687</v>
      </c>
      <c r="D48" s="63" t="n">
        <f aca="false">C48+D18</f>
        <v>186.4087</v>
      </c>
      <c r="E48" s="63" t="n">
        <f aca="false">D48+E18</f>
        <v>187.3587</v>
      </c>
      <c r="F48" s="63" t="n">
        <f aca="false">E48+F18</f>
        <v>188.3487</v>
      </c>
      <c r="G48" s="63" t="n">
        <f aca="false">F48+G18</f>
        <v>189.4187</v>
      </c>
      <c r="H48" s="63" t="n">
        <f aca="false">G48+H18</f>
        <v>190.5987</v>
      </c>
      <c r="I48" s="63" t="n">
        <f aca="false">H48+I18</f>
        <v>191.7087</v>
      </c>
      <c r="J48" s="63" t="n">
        <f aca="false">I48+J18</f>
        <v>192.8187</v>
      </c>
      <c r="K48" s="63" t="n">
        <f aca="false">J48+K18</f>
        <v>193.9287</v>
      </c>
      <c r="L48" s="63" t="n">
        <f aca="false">K48+L18</f>
        <v>194.9887</v>
      </c>
      <c r="M48" s="64" t="n">
        <f aca="false">L48+M18</f>
        <v>196.1487</v>
      </c>
      <c r="O48" s="59"/>
    </row>
    <row r="49" customFormat="false" ht="12.75" hidden="false" customHeight="false" outlineLevel="0" collapsed="false">
      <c r="A49" s="46" t="n">
        <v>2016</v>
      </c>
      <c r="B49" s="63" t="n">
        <f aca="false">B19+M48</f>
        <v>197.2087</v>
      </c>
      <c r="C49" s="63" t="n">
        <f aca="false">B49+C19</f>
        <v>198.2087</v>
      </c>
      <c r="D49" s="63" t="n">
        <f aca="false">C49+D19</f>
        <v>199.3687</v>
      </c>
      <c r="E49" s="63" t="n">
        <f aca="false">D49+E19</f>
        <v>200.4287</v>
      </c>
      <c r="F49" s="63" t="n">
        <f aca="false">E49+F19</f>
        <v>201.5387</v>
      </c>
      <c r="G49" s="63" t="n">
        <f aca="false">F49+G19</f>
        <v>202.6987</v>
      </c>
      <c r="H49" s="63" t="n">
        <f aca="false">G49+H19</f>
        <v>203.8087</v>
      </c>
      <c r="I49" s="63" t="n">
        <f aca="false">H49+I19</f>
        <v>205.0287</v>
      </c>
      <c r="J49" s="63" t="n">
        <f aca="false">I49+J19</f>
        <v>206.1387</v>
      </c>
      <c r="K49" s="63" t="n">
        <f aca="false">J49+K19</f>
        <v>207.1887</v>
      </c>
      <c r="L49" s="63" t="n">
        <f aca="false">K49+L19</f>
        <v>208.2287</v>
      </c>
      <c r="M49" s="64" t="n">
        <f aca="false">L49+M19</f>
        <v>209.3487</v>
      </c>
      <c r="O49" s="59"/>
    </row>
    <row r="50" customFormat="false" ht="12.75" hidden="false" customHeight="false" outlineLevel="0" collapsed="false">
      <c r="A50" s="46" t="n">
        <v>2017</v>
      </c>
      <c r="B50" s="63" t="n">
        <f aca="false">B20+M49</f>
        <v>210.4387</v>
      </c>
      <c r="C50" s="63" t="n">
        <f aca="false">B50+C20</f>
        <v>211.3087</v>
      </c>
      <c r="D50" s="63" t="n">
        <f aca="false">C50+D20</f>
        <v>212.3587</v>
      </c>
      <c r="E50" s="63" t="n">
        <f aca="false">D50+E20</f>
        <v>213.1487</v>
      </c>
      <c r="F50" s="63" t="n">
        <f aca="false">E50+F20</f>
        <v>214.0787</v>
      </c>
      <c r="G50" s="63" t="n">
        <f aca="false">F50+G20</f>
        <v>214.8887</v>
      </c>
      <c r="H50" s="63" t="n">
        <f aca="false">G50+H20</f>
        <v>215.6887</v>
      </c>
      <c r="I50" s="63" t="n">
        <f aca="false">H50+I20</f>
        <v>216.4887</v>
      </c>
      <c r="J50" s="63" t="n">
        <f aca="false">I50+J20</f>
        <v>217.1287</v>
      </c>
      <c r="K50" s="63" t="n">
        <f aca="false">J50+K20</f>
        <v>217.7687</v>
      </c>
      <c r="L50" s="63" t="n">
        <f aca="false">K50+L20</f>
        <v>218.3387</v>
      </c>
      <c r="M50" s="64" t="n">
        <f aca="false">L50+M20</f>
        <v>218.8787</v>
      </c>
      <c r="O50" s="59"/>
    </row>
    <row r="51" customFormat="false" ht="12.75" hidden="false" customHeight="false" outlineLevel="0" collapsed="false">
      <c r="A51" s="46" t="n">
        <v>2018</v>
      </c>
      <c r="B51" s="63" t="n">
        <f aca="false">B21+M50</f>
        <v>219.4587</v>
      </c>
      <c r="C51" s="63" t="n">
        <f aca="false">B51+C21</f>
        <v>219.9287</v>
      </c>
      <c r="D51" s="63" t="n">
        <f aca="false">C51+D21</f>
        <v>220.4587</v>
      </c>
      <c r="E51" s="63" t="n">
        <f aca="false">D51+E21</f>
        <v>220.9787</v>
      </c>
      <c r="F51" s="63" t="n">
        <f aca="false">E51+F21</f>
        <v>221.4987</v>
      </c>
      <c r="G51" s="63" t="n">
        <f aca="false">F51+G21</f>
        <v>222.0187</v>
      </c>
      <c r="H51" s="63" t="n">
        <f aca="false">G51+H21</f>
        <v>222.5587</v>
      </c>
      <c r="I51" s="63" t="n">
        <f aca="false">H51+I21</f>
        <v>223.1287</v>
      </c>
      <c r="J51" s="63" t="n">
        <f aca="false">I51+J21</f>
        <v>223.5987</v>
      </c>
      <c r="K51" s="63" t="n">
        <f aca="false">J51+K21</f>
        <v>224.1387</v>
      </c>
      <c r="L51" s="63" t="n">
        <f aca="false">K51+L21</f>
        <v>224.6287</v>
      </c>
      <c r="M51" s="64" t="n">
        <f aca="false">L51+M21</f>
        <v>225.1187</v>
      </c>
      <c r="O51" s="59"/>
    </row>
    <row r="52" customFormat="false" ht="12.75" hidden="false" customHeight="false" outlineLevel="0" collapsed="false">
      <c r="A52" s="46" t="n">
        <v>2019</v>
      </c>
      <c r="B52" s="63" t="n">
        <f aca="false">B22+M51</f>
        <v>225.6587</v>
      </c>
      <c r="C52" s="63" t="n">
        <f aca="false">B52+C22</f>
        <v>226.1487</v>
      </c>
      <c r="D52" s="63" t="n">
        <f aca="false">C52+D22</f>
        <v>226.6187</v>
      </c>
      <c r="E52" s="63" t="n">
        <f aca="false">D52+E22</f>
        <v>227.1387</v>
      </c>
      <c r="F52" s="63" t="n">
        <f aca="false">E52+F22</f>
        <v>227.6787</v>
      </c>
      <c r="G52" s="63" t="n">
        <f aca="false">F52+G22</f>
        <v>228.1487</v>
      </c>
      <c r="H52" s="63" t="n">
        <f aca="false">G52+H22</f>
        <v>228.7187</v>
      </c>
      <c r="I52" s="63" t="n">
        <f aca="false">H52+I22</f>
        <v>229.2187</v>
      </c>
      <c r="J52" s="63" t="n">
        <f aca="false">I52+J22</f>
        <v>229.6787</v>
      </c>
      <c r="K52" s="63" t="n">
        <f aca="false">J52+K22</f>
        <v>230.1587</v>
      </c>
      <c r="L52" s="63" t="n">
        <f aca="false">K52+L22</f>
        <v>230.5387</v>
      </c>
      <c r="M52" s="64" t="n">
        <f aca="false">L52+M22</f>
        <v>230.9087</v>
      </c>
      <c r="O52" s="59"/>
    </row>
    <row r="53" customFormat="false" ht="12.75" hidden="false" customHeight="false" outlineLevel="0" collapsed="false">
      <c r="A53" s="46" t="n">
        <v>2020</v>
      </c>
      <c r="B53" s="63" t="n">
        <f aca="false">B23+M52</f>
        <v>231.2887</v>
      </c>
      <c r="C53" s="63" t="n">
        <f aca="false">B53+C23</f>
        <v>231.5787</v>
      </c>
      <c r="D53" s="63" t="n">
        <f aca="false">C53+D23</f>
        <v>231.9187</v>
      </c>
      <c r="E53" s="63" t="n">
        <f aca="false">D53+E23</f>
        <v>232.1987</v>
      </c>
      <c r="F53" s="63" t="n">
        <f aca="false">E53+F23</f>
        <v>232.4387</v>
      </c>
      <c r="G53" s="63" t="n">
        <f aca="false">F53+G23</f>
        <v>232.6487</v>
      </c>
      <c r="H53" s="63" t="n">
        <f aca="false">G53+H23</f>
        <v>232.8387</v>
      </c>
      <c r="I53" s="63" t="n">
        <f aca="false">H53+I23</f>
        <v>232.9987</v>
      </c>
      <c r="J53" s="63" t="n">
        <f aca="false">I53+J23</f>
        <v>233.1587</v>
      </c>
      <c r="K53" s="63" t="n">
        <f aca="false">J53+K23</f>
        <v>233.3187</v>
      </c>
      <c r="L53" s="63" t="n">
        <f aca="false">K53+L23</f>
        <v>233.4687</v>
      </c>
      <c r="M53" s="64" t="n">
        <f aca="false">L53+M23</f>
        <v>233.6287</v>
      </c>
      <c r="O53" s="59"/>
    </row>
    <row r="54" customFormat="false" ht="12.75" hidden="false" customHeight="false" outlineLevel="0" collapsed="false">
      <c r="A54" s="46" t="n">
        <v>2021</v>
      </c>
      <c r="B54" s="63" t="n">
        <f aca="false">B24+M53</f>
        <v>233.7787</v>
      </c>
      <c r="C54" s="63" t="n">
        <f aca="false">B54+C24</f>
        <v>233.9087</v>
      </c>
      <c r="D54" s="63" t="n">
        <f aca="false">C54+D24</f>
        <v>234.1087</v>
      </c>
      <c r="E54" s="63" t="n">
        <f aca="false">D54+E24</f>
        <v>234.3187</v>
      </c>
      <c r="F54" s="63" t="n">
        <f aca="false">E54+F24</f>
        <v>234.5887</v>
      </c>
      <c r="G54" s="63" t="n">
        <f aca="false">F54+G24</f>
        <v>234.8987</v>
      </c>
      <c r="H54" s="63" t="n">
        <f aca="false">G54+H24</f>
        <v>235.2587</v>
      </c>
      <c r="I54" s="63" t="n">
        <f aca="false">H54+I24</f>
        <v>235.6887</v>
      </c>
      <c r="J54" s="63" t="n">
        <f aca="false">I54+J24</f>
        <v>236.1287</v>
      </c>
      <c r="K54" s="63" t="n">
        <f aca="false">J54+K24</f>
        <v>236.6187</v>
      </c>
      <c r="L54" s="63" t="n">
        <f aca="false">K54+L24</f>
        <v>237.2087</v>
      </c>
      <c r="M54" s="64" t="n">
        <f aca="false">L54+M24</f>
        <v>237.9787</v>
      </c>
      <c r="O54" s="59"/>
    </row>
    <row r="55" customFormat="false" ht="12.75" hidden="false" customHeight="false" outlineLevel="0" collapsed="false">
      <c r="A55" s="46" t="n">
        <v>2022</v>
      </c>
      <c r="B55" s="63" t="n">
        <f aca="false">B25+M54</f>
        <v>238.7087</v>
      </c>
      <c r="C55" s="63" t="n">
        <f aca="false">B55+C25</f>
        <v>239.4687</v>
      </c>
      <c r="D55" s="63" t="n">
        <f aca="false">C55+D25</f>
        <v>240.3987</v>
      </c>
      <c r="E55" s="63" t="n">
        <f aca="false">D55+E25</f>
        <v>241.2287</v>
      </c>
      <c r="F55" s="63" t="n">
        <f aca="false">E55+F25</f>
        <v>242.2587</v>
      </c>
      <c r="G55" s="63" t="n">
        <f aca="false">F55+G25</f>
        <v>243.2787</v>
      </c>
      <c r="H55" s="63" t="n">
        <f aca="false">G55+H25</f>
        <v>244.3087</v>
      </c>
      <c r="I55" s="63" t="n">
        <f aca="false">H55+I25</f>
        <v>245.4787</v>
      </c>
      <c r="J55" s="63" t="n">
        <f aca="false">I55+J25</f>
        <v>246.5487</v>
      </c>
      <c r="K55" s="63" t="n">
        <f aca="false">J55+K25</f>
        <v>247.5687</v>
      </c>
      <c r="L55" s="63" t="n">
        <f aca="false">K55+L25</f>
        <v>248.5887</v>
      </c>
      <c r="M55" s="64" t="n">
        <f aca="false">L55+M25</f>
        <v>249.7087</v>
      </c>
      <c r="O55" s="59"/>
    </row>
    <row r="56" customFormat="false" ht="12.75" hidden="false" customHeight="false" outlineLevel="0" collapsed="false">
      <c r="A56" s="46" t="n">
        <v>2023</v>
      </c>
      <c r="B56" s="63" t="n">
        <f aca="false">B26+M55</f>
        <v>250.8287</v>
      </c>
      <c r="C56" s="63" t="n">
        <f aca="false">B56+C26</f>
        <v>251.7487</v>
      </c>
      <c r="D56" s="63" t="n">
        <f aca="false">C56+D26</f>
        <v>252.9187</v>
      </c>
      <c r="E56" s="63" t="n">
        <f aca="false">D56+E26</f>
        <v>253.8387</v>
      </c>
      <c r="F56" s="63" t="n">
        <f aca="false">E56+F26</f>
        <v>254.9587</v>
      </c>
      <c r="G56" s="63" t="n">
        <f aca="false">F56+G26</f>
        <v>256.0287</v>
      </c>
      <c r="H56" s="63" t="n">
        <f aca="false">G56+H26</f>
        <v>257.0987</v>
      </c>
      <c r="I56" s="63" t="n">
        <f aca="false">H56+I26</f>
        <v>258.2387</v>
      </c>
      <c r="J56" s="63" t="n">
        <f aca="false">I56+J26</f>
        <v>259.2087</v>
      </c>
      <c r="K56" s="63" t="n">
        <f aca="false">J56+K26</f>
        <v>260.2087</v>
      </c>
      <c r="L56" s="63" t="n">
        <f aca="false">K56+L26</f>
        <v>261.1287</v>
      </c>
      <c r="M56" s="64" t="n">
        <f aca="false">L56+M26</f>
        <v>262.0187</v>
      </c>
      <c r="O56" s="59"/>
    </row>
    <row r="57" customFormat="false" ht="12.75" hidden="false" customHeight="false" outlineLevel="0" collapsed="false">
      <c r="A57" s="46" t="n">
        <v>2024</v>
      </c>
      <c r="B57" s="63" t="n">
        <f aca="false">B27+M56</f>
        <v>262.9887</v>
      </c>
      <c r="C57" s="63" t="n">
        <f aca="false">B57+C27</f>
        <v>263.7887</v>
      </c>
      <c r="D57" s="63" t="n">
        <f aca="false">C57+D27</f>
        <v>264.6187</v>
      </c>
      <c r="E57" s="63" t="n">
        <f aca="false">D57+E27</f>
        <v>265.5087</v>
      </c>
      <c r="F57" s="63" t="n">
        <f aca="false">E57+F27</f>
        <v>266.3387</v>
      </c>
      <c r="G57" s="63" t="n">
        <f aca="false">F57+G27</f>
        <v>267.1287</v>
      </c>
      <c r="H57" s="63" t="n">
        <f aca="false">G57+H27</f>
        <v>268.0387</v>
      </c>
      <c r="I57" s="63" t="n">
        <f aca="false">H57+I27</f>
        <v>268.9087</v>
      </c>
      <c r="J57" s="63" t="n">
        <f aca="false">I57+J27</f>
        <v>269.7487</v>
      </c>
      <c r="K57" s="63" t="n">
        <f aca="false">J57+K27</f>
        <v>270.6787</v>
      </c>
      <c r="L57" s="63" t="n">
        <f aca="false">K57+L27</f>
        <v>271.4687</v>
      </c>
      <c r="M57" s="64" t="n">
        <f aca="false">L57+M27</f>
        <v>272.3987</v>
      </c>
      <c r="O57" s="59"/>
    </row>
    <row r="58" customFormat="false" ht="12.75" hidden="false" customHeight="false" outlineLevel="0" collapsed="false">
      <c r="A58" s="56" t="n">
        <v>2025</v>
      </c>
      <c r="B58" s="65" t="n">
        <f aca="false">B28+M57</f>
        <v>273.4087</v>
      </c>
      <c r="C58" s="65" t="n">
        <f aca="false">B58+C28</f>
        <v>274.3987</v>
      </c>
      <c r="D58" s="65" t="n">
        <f aca="false">C58+D28</f>
        <v>275.3587</v>
      </c>
      <c r="E58" s="65" t="n">
        <f aca="false">D58+E28</f>
        <v>276.4187</v>
      </c>
      <c r="F58" s="65" t="n">
        <f aca="false">E58+F28</f>
        <v>277.5587</v>
      </c>
      <c r="G58" s="65" t="n">
        <f aca="false">F58+G28</f>
        <v>278.6587</v>
      </c>
      <c r="H58" s="65" t="n">
        <f aca="false">G58+H28</f>
        <v>279.9387</v>
      </c>
      <c r="I58" s="65" t="n">
        <f aca="false">H58+I28</f>
        <v>281.0987</v>
      </c>
      <c r="J58" s="65" t="n">
        <f aca="false">I58+J28</f>
        <v>282.3187</v>
      </c>
      <c r="K58" s="65" t="n">
        <f aca="false">J58+K28</f>
        <v>283.5987</v>
      </c>
      <c r="L58" s="65" t="n">
        <f aca="false">K58+L28</f>
        <v>284.6487</v>
      </c>
      <c r="M58" s="66" t="n">
        <f aca="false">L58+M28</f>
        <v>285.8687</v>
      </c>
      <c r="O58" s="59"/>
    </row>
    <row r="59" customFormat="false" ht="12.75" hidden="false" customHeight="false" outlineLevel="0" collapsed="false">
      <c r="A59" s="56" t="n">
        <v>2026</v>
      </c>
      <c r="B59" s="65" t="n">
        <f aca="false">B29+M58</f>
        <v>287.0287</v>
      </c>
      <c r="C59" s="65" t="n">
        <f aca="false">B59+C29</f>
        <v>288.0287</v>
      </c>
      <c r="D59" s="65" t="n">
        <f aca="false">C59+D29</f>
        <v>288.0287</v>
      </c>
      <c r="E59" s="65" t="n">
        <f aca="false">D59+E29</f>
        <v>288.0287</v>
      </c>
      <c r="F59" s="65" t="n">
        <f aca="false">E59+F29</f>
        <v>288.0287</v>
      </c>
      <c r="G59" s="65" t="n">
        <f aca="false">F59+G29</f>
        <v>288.0287</v>
      </c>
      <c r="H59" s="65" t="n">
        <f aca="false">G59+H29</f>
        <v>288.0287</v>
      </c>
      <c r="I59" s="65" t="n">
        <f aca="false">H59+I29</f>
        <v>288.0287</v>
      </c>
      <c r="J59" s="65" t="n">
        <f aca="false">I59+J29</f>
        <v>288.0287</v>
      </c>
      <c r="K59" s="65" t="n">
        <f aca="false">J59+K29</f>
        <v>288.0287</v>
      </c>
      <c r="L59" s="65" t="n">
        <f aca="false">K59+L29</f>
        <v>288.0287</v>
      </c>
      <c r="M59" s="66" t="n">
        <f aca="false">L59+M29</f>
        <v>288.0287</v>
      </c>
      <c r="O59" s="59"/>
    </row>
    <row r="60" customFormat="false" ht="12.75" hidden="false" customHeight="false" outlineLevel="0" collapsed="false">
      <c r="A60" s="56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6"/>
      <c r="O60" s="59"/>
    </row>
  </sheetData>
  <sheetProtection sheet="true" objects="true" scenarios="true"/>
  <mergeCells count="3">
    <mergeCell ref="A1:M1"/>
    <mergeCell ref="O1:AA1"/>
    <mergeCell ref="A31:M31"/>
  </mergeCells>
  <printOptions headings="false" gridLines="false" gridLinesSet="true" horizontalCentered="false" verticalCentered="false"/>
  <pageMargins left="0.39375" right="0.196527777777778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2026-03-02T07:53:24Z</dcterms:created>
  <dc:creator>Ricardo Amorim</dc:creator>
  <dc:description/>
  <dc:language>pt-BR</dc:language>
  <cp:lastModifiedBy>Ricardo Amorim</cp:lastModifiedBy>
  <dcterms:modified xsi:type="dcterms:W3CDTF">2026-03-02T08:00:00Z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