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32" i="2"/>
  <c r="B33" s="1"/>
  <c r="C33" s="1"/>
  <c r="D33" s="1"/>
  <c r="E33" s="1"/>
  <c r="F33" s="1"/>
  <c r="G33" s="1"/>
  <c r="H33" s="1"/>
  <c r="I33" s="1"/>
  <c r="J33" s="1"/>
  <c r="K33" s="1"/>
  <c r="L33" s="1"/>
  <c r="M33" s="1"/>
  <c r="B34" s="1"/>
  <c r="C34" s="1"/>
  <c r="D34" s="1"/>
  <c r="E34" s="1"/>
  <c r="F34" s="1"/>
  <c r="G34" s="1"/>
  <c r="H34" s="1"/>
  <c r="I34" s="1"/>
  <c r="J34" s="1"/>
  <c r="K34" s="1"/>
  <c r="L34" s="1"/>
  <c r="M34" s="1"/>
  <c r="B35" s="1"/>
  <c r="C35" s="1"/>
  <c r="D35" s="1"/>
  <c r="E35" s="1"/>
  <c r="F35" s="1"/>
  <c r="G35" s="1"/>
  <c r="H35" s="1"/>
  <c r="I35" s="1"/>
  <c r="J35" s="1"/>
  <c r="K35" s="1"/>
  <c r="L35" s="1"/>
  <c r="M35" s="1"/>
  <c r="B36" s="1"/>
  <c r="C36" s="1"/>
  <c r="D36" s="1"/>
  <c r="E36" s="1"/>
  <c r="F36" s="1"/>
  <c r="G36" s="1"/>
  <c r="H36" s="1"/>
  <c r="I36" s="1"/>
  <c r="J36" s="1"/>
  <c r="K36" s="1"/>
  <c r="L36" s="1"/>
  <c r="M36" s="1"/>
  <c r="B37" s="1"/>
  <c r="C37" s="1"/>
  <c r="D37" s="1"/>
  <c r="E37" s="1"/>
  <c r="F37" s="1"/>
  <c r="G37" s="1"/>
  <c r="H37" s="1"/>
  <c r="I37" s="1"/>
  <c r="J37" s="1"/>
  <c r="K37" s="1"/>
  <c r="L37" s="1"/>
  <c r="M37" s="1"/>
  <c r="B38" s="1"/>
  <c r="C38" s="1"/>
  <c r="D38" s="1"/>
  <c r="E38" s="1"/>
  <c r="F38" s="1"/>
  <c r="G38" s="1"/>
  <c r="H38" s="1"/>
  <c r="I38" s="1"/>
  <c r="J38" s="1"/>
  <c r="K38" s="1"/>
  <c r="L38" s="1"/>
  <c r="M38" s="1"/>
  <c r="B39" s="1"/>
  <c r="C39" s="1"/>
  <c r="D39" s="1"/>
  <c r="E39" s="1"/>
  <c r="F39" s="1"/>
  <c r="G39" s="1"/>
  <c r="H39" s="1"/>
  <c r="I39" s="1"/>
  <c r="J39" s="1"/>
  <c r="K39" s="1"/>
  <c r="L39" s="1"/>
  <c r="M39" s="1"/>
  <c r="B40" s="1"/>
  <c r="C40" s="1"/>
  <c r="D40" s="1"/>
  <c r="E40" s="1"/>
  <c r="F40" s="1"/>
  <c r="G40" s="1"/>
  <c r="H40" s="1"/>
  <c r="I40" s="1"/>
  <c r="J40" s="1"/>
  <c r="K40" s="1"/>
  <c r="L40" s="1"/>
  <c r="M40" s="1"/>
  <c r="B41" s="1"/>
  <c r="C41" s="1"/>
  <c r="D41" s="1"/>
  <c r="E41" s="1"/>
  <c r="F41" s="1"/>
  <c r="G41" s="1"/>
  <c r="H41" s="1"/>
  <c r="I41" s="1"/>
  <c r="J41" s="1"/>
  <c r="K41" s="1"/>
  <c r="L41" s="1"/>
  <c r="M41" s="1"/>
  <c r="B42" s="1"/>
  <c r="C42" s="1"/>
  <c r="D42" s="1"/>
  <c r="E42" s="1"/>
  <c r="F42" s="1"/>
  <c r="G42" s="1"/>
  <c r="H42" s="1"/>
  <c r="I42" s="1"/>
  <c r="J42" s="1"/>
  <c r="K42" s="1"/>
  <c r="L42" s="1"/>
  <c r="M42" s="1"/>
  <c r="B43" s="1"/>
  <c r="C43" s="1"/>
  <c r="D43" s="1"/>
  <c r="E43" s="1"/>
  <c r="F43" s="1"/>
  <c r="G43" s="1"/>
  <c r="H43" s="1"/>
  <c r="I43" s="1"/>
  <c r="J43" s="1"/>
  <c r="K43" s="1"/>
  <c r="L43" s="1"/>
  <c r="M43" s="1"/>
  <c r="B44" s="1"/>
  <c r="C44" s="1"/>
  <c r="D44" s="1"/>
  <c r="E44" s="1"/>
  <c r="F44" s="1"/>
  <c r="G44" s="1"/>
  <c r="H44" s="1"/>
  <c r="I44" s="1"/>
  <c r="J44" s="1"/>
  <c r="K44" s="1"/>
  <c r="L44" s="1"/>
  <c r="M44" s="1"/>
  <c r="B45" s="1"/>
  <c r="C45" s="1"/>
  <c r="D45" s="1"/>
  <c r="E45" s="1"/>
  <c r="F45" s="1"/>
  <c r="G45" s="1"/>
  <c r="H45" s="1"/>
  <c r="I45" s="1"/>
  <c r="J45" s="1"/>
  <c r="K45" s="1"/>
  <c r="L45" s="1"/>
  <c r="M45" s="1"/>
  <c r="B46" s="1"/>
  <c r="C46" s="1"/>
  <c r="D46" s="1"/>
  <c r="E46" s="1"/>
  <c r="F46" s="1"/>
  <c r="G46" s="1"/>
  <c r="H46" s="1"/>
  <c r="I46" s="1"/>
  <c r="J46" s="1"/>
  <c r="K46" s="1"/>
  <c r="L46" s="1"/>
  <c r="M46" s="1"/>
  <c r="B47" s="1"/>
  <c r="C47" s="1"/>
  <c r="D47" s="1"/>
  <c r="E47" s="1"/>
  <c r="F47" s="1"/>
  <c r="G47" s="1"/>
  <c r="H47" s="1"/>
  <c r="I47" s="1"/>
  <c r="J47" s="1"/>
  <c r="K47" s="1"/>
  <c r="L47" s="1"/>
  <c r="M47" s="1"/>
  <c r="B48" s="1"/>
  <c r="C48" s="1"/>
  <c r="D48" s="1"/>
  <c r="E48" s="1"/>
  <c r="F48" s="1"/>
  <c r="G48" s="1"/>
  <c r="H48" s="1"/>
  <c r="I48" s="1"/>
  <c r="J48" s="1"/>
  <c r="K48" s="1"/>
  <c r="L48" s="1"/>
  <c r="M48" s="1"/>
  <c r="B49" s="1"/>
  <c r="C49" s="1"/>
  <c r="D49" s="1"/>
  <c r="E49" s="1"/>
  <c r="F49" s="1"/>
  <c r="G49" s="1"/>
  <c r="H49" s="1"/>
  <c r="I49" s="1"/>
  <c r="J49" s="1"/>
  <c r="K49" s="1"/>
  <c r="L49" s="1"/>
  <c r="M49" s="1"/>
  <c r="B50" s="1"/>
  <c r="C50" s="1"/>
  <c r="D50" s="1"/>
  <c r="E50" s="1"/>
  <c r="F50" s="1"/>
  <c r="G50" s="1"/>
  <c r="H50" s="1"/>
  <c r="I50" s="1"/>
  <c r="J50" s="1"/>
  <c r="K50" s="1"/>
  <c r="L50" s="1"/>
  <c r="M50" s="1"/>
  <c r="B51" s="1"/>
  <c r="C51" s="1"/>
  <c r="D51" s="1"/>
  <c r="E51" s="1"/>
  <c r="F51" s="1"/>
  <c r="G51" s="1"/>
  <c r="H51" s="1"/>
  <c r="I51" s="1"/>
  <c r="J51" s="1"/>
  <c r="K51" s="1"/>
  <c r="L51" s="1"/>
  <c r="M51" s="1"/>
  <c r="B52" s="1"/>
  <c r="C52" s="1"/>
  <c r="D52" s="1"/>
  <c r="E52" s="1"/>
  <c r="F52" s="1"/>
  <c r="G52" s="1"/>
  <c r="H52" s="1"/>
  <c r="I52" s="1"/>
  <c r="J52" s="1"/>
  <c r="K52" s="1"/>
  <c r="L52" s="1"/>
  <c r="M52" s="1"/>
  <c r="B53" s="1"/>
  <c r="C53" s="1"/>
  <c r="D53" s="1"/>
  <c r="E53" s="1"/>
  <c r="F53" s="1"/>
  <c r="G53" s="1"/>
  <c r="H53" s="1"/>
  <c r="I53" s="1"/>
  <c r="J53" s="1"/>
  <c r="K53" s="1"/>
  <c r="L53" s="1"/>
  <c r="M53" s="1"/>
  <c r="B54" s="1"/>
  <c r="C54" s="1"/>
  <c r="D54" s="1"/>
  <c r="E54" s="1"/>
  <c r="F54" s="1"/>
  <c r="G54" s="1"/>
  <c r="H54" s="1"/>
  <c r="I54" s="1"/>
  <c r="J54" s="1"/>
  <c r="K54" s="1"/>
  <c r="L54" s="1"/>
  <c r="M54" s="1"/>
  <c r="B55" s="1"/>
  <c r="C55" s="1"/>
  <c r="D55" s="1"/>
  <c r="E55" s="1"/>
  <c r="F55" s="1"/>
  <c r="G55" s="1"/>
  <c r="H55" s="1"/>
  <c r="I55" s="1"/>
  <c r="J55" s="1"/>
  <c r="K55" s="1"/>
  <c r="L55" s="1"/>
  <c r="M55" s="1"/>
  <c r="B56" s="1"/>
  <c r="C56" s="1"/>
  <c r="D56" s="1"/>
  <c r="E56" s="1"/>
  <c r="F56" s="1"/>
  <c r="G56" s="1"/>
  <c r="H56" s="1"/>
  <c r="I56" s="1"/>
  <c r="J56" s="1"/>
  <c r="K56" s="1"/>
  <c r="L56" s="1"/>
  <c r="M56" s="1"/>
  <c r="B57" s="1"/>
  <c r="C57" s="1"/>
  <c r="D57" s="1"/>
  <c r="E57" s="1"/>
  <c r="F57" s="1"/>
  <c r="G57" s="1"/>
  <c r="H57" s="1"/>
  <c r="I57" s="1"/>
  <c r="J57" s="1"/>
  <c r="K57" s="1"/>
  <c r="L57" s="1"/>
  <c r="M57" s="1"/>
  <c r="L32"/>
  <c r="AA28"/>
  <c r="Z28" s="1"/>
  <c r="Y28" s="1"/>
  <c r="X28" s="1"/>
  <c r="W28" s="1"/>
  <c r="V28" s="1"/>
  <c r="U28" s="1"/>
  <c r="T28" s="1"/>
  <c r="S28" s="1"/>
  <c r="R28" s="1"/>
  <c r="Q28" s="1"/>
  <c r="P28" s="1"/>
  <c r="AA27" s="1"/>
  <c r="Z27" s="1"/>
  <c r="Y27" s="1"/>
  <c r="X27" s="1"/>
  <c r="W27" s="1"/>
  <c r="V27" s="1"/>
  <c r="U27" s="1"/>
  <c r="T27" s="1"/>
  <c r="S27" s="1"/>
  <c r="R27" s="1"/>
  <c r="Q27" s="1"/>
  <c r="P27" s="1"/>
  <c r="AA26" s="1"/>
  <c r="Z26" s="1"/>
  <c r="Y26" s="1"/>
  <c r="X26" s="1"/>
  <c r="W26" s="1"/>
  <c r="V26" s="1"/>
  <c r="U26" s="1"/>
  <c r="T26" s="1"/>
  <c r="S26" s="1"/>
  <c r="R26" s="1"/>
  <c r="Q26" s="1"/>
  <c r="P26" s="1"/>
  <c r="AA25" s="1"/>
  <c r="Z25" s="1"/>
  <c r="Y25" s="1"/>
  <c r="X25" s="1"/>
  <c r="W25" s="1"/>
  <c r="V25" s="1"/>
  <c r="U25" s="1"/>
  <c r="T25" s="1"/>
  <c r="S25" s="1"/>
  <c r="R25" s="1"/>
  <c r="Q25" s="1"/>
  <c r="P25" s="1"/>
  <c r="AA24" s="1"/>
  <c r="Z24" s="1"/>
  <c r="Y24" s="1"/>
  <c r="X24" s="1"/>
  <c r="W24" s="1"/>
  <c r="V24" s="1"/>
  <c r="U24" s="1"/>
  <c r="T24" s="1"/>
  <c r="S24" s="1"/>
  <c r="R24" s="1"/>
  <c r="Q24" s="1"/>
  <c r="P24" s="1"/>
  <c r="AA23" s="1"/>
  <c r="Z23" s="1"/>
  <c r="Y23" s="1"/>
  <c r="X23" s="1"/>
  <c r="W23" s="1"/>
  <c r="V23" s="1"/>
  <c r="U23" s="1"/>
  <c r="T23" s="1"/>
  <c r="S23" s="1"/>
  <c r="R23" s="1"/>
  <c r="Q23" s="1"/>
  <c r="P23" s="1"/>
  <c r="AA22" s="1"/>
  <c r="Z22" s="1"/>
  <c r="Y22" s="1"/>
  <c r="X22" s="1"/>
  <c r="W22" s="1"/>
  <c r="V22" s="1"/>
  <c r="U22" s="1"/>
  <c r="T22" s="1"/>
  <c r="S22" s="1"/>
  <c r="R22" s="1"/>
  <c r="Q22" s="1"/>
  <c r="P22" s="1"/>
  <c r="AA21" s="1"/>
  <c r="Z21" s="1"/>
  <c r="Y21" s="1"/>
  <c r="X21" s="1"/>
  <c r="W21" s="1"/>
  <c r="V21" s="1"/>
  <c r="U21" s="1"/>
  <c r="T21" s="1"/>
  <c r="S21" s="1"/>
  <c r="R21" s="1"/>
  <c r="Q21" s="1"/>
  <c r="P21" s="1"/>
  <c r="AA20" s="1"/>
  <c r="Z20" s="1"/>
  <c r="Y20" s="1"/>
  <c r="X20" s="1"/>
  <c r="W20" s="1"/>
  <c r="V20" s="1"/>
  <c r="U20" s="1"/>
  <c r="T20" s="1"/>
  <c r="S20" s="1"/>
  <c r="R20" s="1"/>
  <c r="Q20" s="1"/>
  <c r="P20" s="1"/>
  <c r="AA19" s="1"/>
  <c r="Z19" s="1"/>
  <c r="Y19" s="1"/>
  <c r="X19" s="1"/>
  <c r="W19" s="1"/>
  <c r="V19" s="1"/>
  <c r="U19" s="1"/>
  <c r="T19" s="1"/>
  <c r="S19" s="1"/>
  <c r="R19" s="1"/>
  <c r="Q19" s="1"/>
  <c r="P19" s="1"/>
  <c r="AA18" s="1"/>
  <c r="Z18" s="1"/>
  <c r="Y18" s="1"/>
  <c r="X18" s="1"/>
  <c r="W18" s="1"/>
  <c r="V18" s="1"/>
  <c r="U18" s="1"/>
  <c r="T18" s="1"/>
  <c r="S18" s="1"/>
  <c r="R18" s="1"/>
  <c r="Q18" s="1"/>
  <c r="P18" s="1"/>
  <c r="AA17" s="1"/>
  <c r="Z17" s="1"/>
  <c r="Y17" s="1"/>
  <c r="X17" s="1"/>
  <c r="W17" s="1"/>
  <c r="V17" s="1"/>
  <c r="U17" s="1"/>
  <c r="T17" s="1"/>
  <c r="S17" s="1"/>
  <c r="R17" s="1"/>
  <c r="Q17" s="1"/>
  <c r="P17" s="1"/>
  <c r="AA16" s="1"/>
  <c r="Z16" s="1"/>
  <c r="Y16" s="1"/>
  <c r="X16" s="1"/>
  <c r="W16" s="1"/>
  <c r="V16" s="1"/>
  <c r="U16" s="1"/>
  <c r="T16" s="1"/>
  <c r="S16" s="1"/>
  <c r="R16" s="1"/>
  <c r="Q16" s="1"/>
  <c r="P16" s="1"/>
  <c r="AA15" s="1"/>
  <c r="Z15" s="1"/>
  <c r="Y15" s="1"/>
  <c r="X15" s="1"/>
  <c r="W15" s="1"/>
  <c r="V15" s="1"/>
  <c r="U15" s="1"/>
  <c r="T15" s="1"/>
  <c r="S15" s="1"/>
  <c r="R15" s="1"/>
  <c r="Q15" s="1"/>
  <c r="P15" s="1"/>
  <c r="AA14" s="1"/>
  <c r="Z14" s="1"/>
  <c r="Y14" s="1"/>
  <c r="X14" s="1"/>
  <c r="W14" s="1"/>
  <c r="V14" s="1"/>
  <c r="U14" s="1"/>
  <c r="T14" s="1"/>
  <c r="S14" s="1"/>
  <c r="R14" s="1"/>
  <c r="Q14" s="1"/>
  <c r="P14" s="1"/>
  <c r="AA13" s="1"/>
  <c r="Z13" s="1"/>
  <c r="Y13" s="1"/>
  <c r="X13" s="1"/>
  <c r="W13" s="1"/>
  <c r="V13" s="1"/>
  <c r="U13" s="1"/>
  <c r="T13" s="1"/>
  <c r="S13" s="1"/>
  <c r="R13" s="1"/>
  <c r="Q13" s="1"/>
  <c r="P13" s="1"/>
  <c r="AA12" s="1"/>
  <c r="Z12" s="1"/>
  <c r="Y12" s="1"/>
  <c r="X12" s="1"/>
  <c r="W12" s="1"/>
  <c r="V12" s="1"/>
  <c r="U12" s="1"/>
  <c r="T12" s="1"/>
  <c r="S12" s="1"/>
  <c r="R12" s="1"/>
  <c r="Q12" s="1"/>
  <c r="P12" s="1"/>
  <c r="AA11" s="1"/>
  <c r="Z11" s="1"/>
  <c r="Y11" s="1"/>
  <c r="X11" s="1"/>
  <c r="W11" s="1"/>
  <c r="V11" s="1"/>
  <c r="U11" s="1"/>
  <c r="T11" s="1"/>
  <c r="S11" s="1"/>
  <c r="R11" s="1"/>
  <c r="Q11" s="1"/>
  <c r="P11" s="1"/>
  <c r="AA10" s="1"/>
  <c r="Z10" s="1"/>
  <c r="Y10" s="1"/>
  <c r="X10" s="1"/>
  <c r="W10" s="1"/>
  <c r="V10" s="1"/>
  <c r="U10" s="1"/>
  <c r="T10" s="1"/>
  <c r="S10" s="1"/>
  <c r="R10" s="1"/>
  <c r="Q10" s="1"/>
  <c r="P10" s="1"/>
  <c r="AA9" s="1"/>
  <c r="Z9" s="1"/>
  <c r="Y9" s="1"/>
  <c r="X9" s="1"/>
  <c r="W9" s="1"/>
  <c r="V9" s="1"/>
  <c r="U9" s="1"/>
  <c r="T9" s="1"/>
  <c r="S9" s="1"/>
  <c r="R9" s="1"/>
  <c r="Q9" s="1"/>
  <c r="P9" s="1"/>
  <c r="AA8" s="1"/>
  <c r="Z8" s="1"/>
  <c r="Y8" s="1"/>
  <c r="X8" s="1"/>
  <c r="W8" s="1"/>
  <c r="V8" s="1"/>
  <c r="U8" s="1"/>
  <c r="T8" s="1"/>
  <c r="S8" s="1"/>
  <c r="R8" s="1"/>
  <c r="Q8" s="1"/>
  <c r="P8" s="1"/>
  <c r="AA7" s="1"/>
  <c r="Z7" s="1"/>
  <c r="Y7" s="1"/>
  <c r="X7" s="1"/>
  <c r="W7" s="1"/>
  <c r="V7" s="1"/>
  <c r="U7" s="1"/>
  <c r="T7" s="1"/>
  <c r="S7" s="1"/>
  <c r="R7" s="1"/>
  <c r="Q7" s="1"/>
  <c r="P7" s="1"/>
  <c r="AA6" s="1"/>
  <c r="Z6" s="1"/>
  <c r="Y6" s="1"/>
  <c r="X6" s="1"/>
  <c r="W6" s="1"/>
  <c r="V6" s="1"/>
  <c r="U6" s="1"/>
  <c r="T6" s="1"/>
  <c r="S6" s="1"/>
  <c r="R6" s="1"/>
  <c r="Q6" s="1"/>
  <c r="P6" s="1"/>
  <c r="AA5" s="1"/>
  <c r="Z5" s="1"/>
  <c r="Y5" s="1"/>
  <c r="X5" s="1"/>
  <c r="W5" s="1"/>
  <c r="V5" s="1"/>
  <c r="U5" s="1"/>
  <c r="T5" s="1"/>
  <c r="S5" s="1"/>
  <c r="R5" s="1"/>
  <c r="Q5" s="1"/>
  <c r="P5" s="1"/>
  <c r="AA4" s="1"/>
  <c r="Z4" s="1"/>
  <c r="Y4" s="1"/>
  <c r="X4" s="1"/>
  <c r="W4" s="1"/>
  <c r="V4" s="1"/>
  <c r="U4" s="1"/>
  <c r="T4" s="1"/>
  <c r="S4" s="1"/>
  <c r="R4" s="1"/>
  <c r="Q4" s="1"/>
  <c r="P4" s="1"/>
  <c r="AA3" s="1"/>
  <c r="Z3" s="1"/>
  <c r="E30" i="1"/>
  <c r="E31" s="1"/>
  <c r="E12"/>
  <c r="C12" s="1"/>
  <c r="E16" l="1"/>
  <c r="E14"/>
  <c r="E17"/>
  <c r="E15"/>
  <c r="E32"/>
  <c r="E33"/>
  <c r="E26" l="1"/>
  <c r="E28" l="1"/>
  <c r="E27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<sst xmlns="http://schemas.openxmlformats.org/spreadsheetml/2006/main" count="81" uniqueCount="49">
  <si>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</si>
  <si>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</si>
  <si>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Março de 2024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</si>
  <si>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</si>
  <si>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</si>
  <si>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</si>
  <si>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</si>
  <si>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</si>
  <si>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</si>
  <si>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</si>
  <si>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</si>
  <si>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</si>
  <si>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</si>
  <si>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</si>
  <si>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</si>
  <si>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</si>
  <si>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</si>
  <si>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</si>
  <si>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</si>
  <si>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</si>
  <si>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</si>
  <si>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</si>
  <si>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</si>
  <si>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</si>
  <si>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</si>
  <si>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</si>
  <si>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</si>
  <si>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</si>
  <si>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</si>
  <si>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29/02/2024</t>
  </si>
  <si>
    <t>Valor da UFIR com juros até 29/02/2024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</si>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</sst>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Excel Built-in Normal 1" xfId="3"/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77400</xdr:colOff>
      <xdr:row>3</xdr:row>
      <xdr:rowOff>243000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71160" cy="946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33"/>
  <sheetViews>
    <sheetView showGridLines="0" tabSelected="1" zoomScale="90" zoomScaleNormal="90" workbookViewId="0">
      <selection activeCell="B31" sqref="B31:D31"/>
    </sheetView>
  </sheetViews>
  <sheetFormatPr defaultRowHeight="12.75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>
      <c r="B5" s="12" t="s">
        <v>0</v>
      </c>
      <c r="C5" s="12"/>
      <c r="D5" s="12"/>
      <c r="E5" s="12"/>
    </row>
    <row r="6" spans="2:30" ht="20.65" customHeight="1">
      <c r="B6" s="11" t="s">
        <v>1</v>
      </c>
      <c r="C6" s="11"/>
      <c r="D6" s="11"/>
      <c r="E6" s="11"/>
    </row>
    <row r="7" spans="2:30" ht="19.899999999999999" customHeight="1">
      <c r="B7" s="10" t="s">
        <v>2</v>
      </c>
      <c r="C7" s="10"/>
      <c r="D7" s="10"/>
      <c r="E7" s="10"/>
    </row>
    <row r="8" spans="2:30" ht="16.149999999999999" customHeight="1">
      <c r="B8" s="25" t="s">
        <v>3</v>
      </c>
      <c r="C8" s="9"/>
      <c r="D8" s="9"/>
      <c r="E8" s="9"/>
    </row>
    <row r="9" spans="2:30" ht="16.149999999999999" customHeight="1">
      <c r="B9" s="25" t="s">
        <v>4</v>
      </c>
      <c r="C9" s="9"/>
      <c r="D9" s="9"/>
      <c r="E9" s="9"/>
    </row>
    <row r="10" spans="2:30" ht="15" customHeight="1">
      <c r="B10" s="25" t="s">
        <v>5</v>
      </c>
      <c r="C10" s="9"/>
      <c r="D10" s="9"/>
      <c r="E10" s="9"/>
    </row>
    <row r="11" spans="2:30">
      <c r="B11" s="8" t="s">
        <v>6</v>
      </c>
      <c r="C11" s="8"/>
      <c r="D11" s="8"/>
      <c r="E11" s="26"/>
    </row>
    <row r="12" spans="2:30" ht="27.75" customHeight="1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>
      <c r="B13" s="7" t="s">
        <v>8</v>
      </c>
      <c r="C13" s="7"/>
      <c r="D13" s="7"/>
      <c r="E13" s="7"/>
    </row>
    <row r="14" spans="2:30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>
      <c r="B18" s="7" t="s">
        <v>17</v>
      </c>
      <c r="C18" s="7"/>
      <c r="D18" s="7"/>
      <c r="E18" s="7"/>
    </row>
    <row r="19" spans="2:5" ht="12.75" customHeight="1">
      <c r="B19" s="27" t="s">
        <v>9</v>
      </c>
      <c r="C19" s="27" t="s">
        <v>18</v>
      </c>
      <c r="D19" s="27">
        <v>1</v>
      </c>
      <c r="E19" s="6"/>
    </row>
    <row r="20" spans="2:5" ht="12.75" customHeight="1">
      <c r="B20" s="27" t="s">
        <v>11</v>
      </c>
      <c r="C20" s="27" t="s">
        <v>19</v>
      </c>
      <c r="D20" s="27">
        <v>2</v>
      </c>
      <c r="E20" s="6"/>
    </row>
    <row r="21" spans="2:5" ht="13.5" customHeight="1">
      <c r="B21" s="27" t="s">
        <v>13</v>
      </c>
      <c r="C21" s="27" t="s">
        <v>20</v>
      </c>
      <c r="D21" s="27">
        <v>3</v>
      </c>
      <c r="E21" s="6"/>
    </row>
    <row r="22" spans="2:5" ht="27.75" customHeight="1">
      <c r="B22" s="27" t="s">
        <v>15</v>
      </c>
      <c r="C22" s="27" t="s">
        <v>21</v>
      </c>
      <c r="D22" s="27">
        <v>4</v>
      </c>
      <c r="E22" s="6"/>
    </row>
    <row r="23" spans="2:5" ht="12.75" customHeight="1">
      <c r="B23" s="7" t="s">
        <v>22</v>
      </c>
      <c r="C23" s="7"/>
      <c r="D23" s="7"/>
      <c r="E23" s="7"/>
    </row>
    <row r="24" spans="2:5" ht="13.5" customHeight="1">
      <c r="B24" s="27" t="s">
        <v>9</v>
      </c>
      <c r="C24" s="27" t="s">
        <v>23</v>
      </c>
      <c r="D24" s="27">
        <v>1</v>
      </c>
      <c r="E24" s="6"/>
    </row>
    <row r="25" spans="2:5" ht="26.25" customHeight="1">
      <c r="B25" s="27" t="s">
        <v>11</v>
      </c>
      <c r="C25" s="27" t="s">
        <v>24</v>
      </c>
      <c r="D25" s="27">
        <v>2</v>
      </c>
      <c r="E25" s="6"/>
    </row>
    <row r="26" spans="2:5" ht="25.5" customHeight="1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>
      <c r="B27" s="5" t="s">
        <v>26</v>
      </c>
      <c r="C27" s="5"/>
      <c r="D27" s="5"/>
      <c r="E27" s="30">
        <f>E26-(E26*0.5)</f>
        <v>0</v>
      </c>
    </row>
    <row r="28" spans="2:5" ht="27.75" customHeight="1">
      <c r="B28" s="5" t="s">
        <v>27</v>
      </c>
      <c r="C28" s="5"/>
      <c r="D28" s="5"/>
      <c r="E28" s="30">
        <f>E26*1.5</f>
        <v>0</v>
      </c>
    </row>
    <row r="29" spans="2:5" ht="27.75" customHeight="1">
      <c r="B29" s="4" t="s">
        <v>28</v>
      </c>
      <c r="C29" s="4"/>
      <c r="D29" s="4"/>
      <c r="E29" s="28">
        <v>1.0641</v>
      </c>
    </row>
    <row r="30" spans="2:5" ht="27.75" customHeight="1">
      <c r="B30" s="4" t="s">
        <v>29</v>
      </c>
      <c r="C30" s="4"/>
      <c r="D30" s="4"/>
      <c r="E30" s="31">
        <f>Selic!M57/100</f>
        <v>2.6378870000000023</v>
      </c>
    </row>
    <row r="31" spans="2:5" ht="27" customHeight="1">
      <c r="B31" s="3" t="s">
        <v>30</v>
      </c>
      <c r="C31" s="3"/>
      <c r="D31" s="3"/>
      <c r="E31" s="32">
        <f>E29*E30+E29</f>
        <v>3.8710755567000028</v>
      </c>
    </row>
    <row r="32" spans="2:5" ht="27" customHeight="1">
      <c r="B32" s="2" t="s">
        <v>31</v>
      </c>
      <c r="C32" s="2"/>
      <c r="D32" s="2"/>
      <c r="E32" s="33">
        <f>E31*200</f>
        <v>774.21511134000059</v>
      </c>
    </row>
    <row r="33" spans="2:5">
      <c r="B33" s="2" t="s">
        <v>32</v>
      </c>
      <c r="C33" s="2"/>
      <c r="D33" s="2"/>
      <c r="E33" s="33">
        <f>E31*3000000</f>
        <v>11613226.670100009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7"/>
  <sheetViews>
    <sheetView showGridLines="0" zoomScale="90" zoomScaleNormal="90" workbookViewId="0">
      <selection activeCell="C27" sqref="C27"/>
    </sheetView>
  </sheetViews>
  <sheetFormatPr defaultRowHeight="12.75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 customWidth="1"/>
    <col min="258" max="1025" width="8.7109375" style="16" customWidth="1"/>
  </cols>
  <sheetData>
    <row r="1" spans="1:27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263.78870000000001</v>
      </c>
      <c r="AA3" s="51">
        <f t="shared" ref="AA3:AA27" si="1">P4+M3</f>
        <v>262.56869999999998</v>
      </c>
    </row>
    <row r="4" spans="1:27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261.36869999999999</v>
      </c>
      <c r="Q4" s="50">
        <f t="shared" ref="Q4:Q28" si="3">R4+C4</f>
        <v>260.09870000000001</v>
      </c>
      <c r="R4" s="50">
        <f t="shared" ref="R4:R28" si="4">S4+D4</f>
        <v>259.07870000000003</v>
      </c>
      <c r="S4" s="50">
        <f t="shared" ref="S4:S28" si="5">T4+E4</f>
        <v>257.81870000000004</v>
      </c>
      <c r="T4" s="50">
        <f t="shared" ref="T4:T28" si="6">U4+F4</f>
        <v>256.62870000000004</v>
      </c>
      <c r="U4" s="50">
        <f t="shared" ref="U4:U28" si="7">V4+G4</f>
        <v>255.28870000000003</v>
      </c>
      <c r="V4" s="50">
        <f t="shared" ref="V4:V28" si="8">W4+H4</f>
        <v>254.01870000000002</v>
      </c>
      <c r="W4" s="50">
        <f t="shared" ref="W4:W28" si="9">X4+I4</f>
        <v>252.51870000000002</v>
      </c>
      <c r="X4" s="50">
        <f t="shared" ref="X4:X28" si="10">Y4+J4</f>
        <v>250.91870000000003</v>
      </c>
      <c r="Y4" s="50">
        <f t="shared" ref="Y4:Y28" si="11">Z4+K4</f>
        <v>249.59870000000004</v>
      </c>
      <c r="Z4" s="50">
        <f t="shared" si="0"/>
        <v>248.06870000000004</v>
      </c>
      <c r="AA4" s="51">
        <f t="shared" si="1"/>
        <v>246.67870000000005</v>
      </c>
    </row>
    <row r="5" spans="1:27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245.28870000000006</v>
      </c>
      <c r="Q5" s="50">
        <f t="shared" si="3"/>
        <v>243.75870000000006</v>
      </c>
      <c r="R5" s="50">
        <f t="shared" si="4"/>
        <v>242.50870000000006</v>
      </c>
      <c r="S5" s="50">
        <f t="shared" si="5"/>
        <v>241.13870000000006</v>
      </c>
      <c r="T5" s="50">
        <f t="shared" si="6"/>
        <v>239.65870000000007</v>
      </c>
      <c r="U5" s="50">
        <f t="shared" si="7"/>
        <v>238.24870000000007</v>
      </c>
      <c r="V5" s="50">
        <f t="shared" si="8"/>
        <v>236.91870000000006</v>
      </c>
      <c r="W5" s="50">
        <f t="shared" si="9"/>
        <v>235.37870000000007</v>
      </c>
      <c r="X5" s="50">
        <f t="shared" si="10"/>
        <v>233.93870000000007</v>
      </c>
      <c r="Y5" s="50">
        <f t="shared" si="11"/>
        <v>232.55870000000007</v>
      </c>
      <c r="Z5" s="50">
        <f t="shared" si="0"/>
        <v>230.90870000000007</v>
      </c>
      <c r="AA5" s="51">
        <f t="shared" si="1"/>
        <v>229.36870000000008</v>
      </c>
    </row>
    <row r="6" spans="1:27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227.62870000000007</v>
      </c>
      <c r="Q6" s="50">
        <f t="shared" si="3"/>
        <v>225.65870000000007</v>
      </c>
      <c r="R6" s="50">
        <f t="shared" si="4"/>
        <v>223.82870000000005</v>
      </c>
      <c r="S6" s="50">
        <f t="shared" si="5"/>
        <v>222.04870000000005</v>
      </c>
      <c r="T6" s="50">
        <f t="shared" si="6"/>
        <v>220.17870000000005</v>
      </c>
      <c r="U6" s="50">
        <f t="shared" si="7"/>
        <v>218.20870000000005</v>
      </c>
      <c r="V6" s="50">
        <f t="shared" si="8"/>
        <v>216.34870000000004</v>
      </c>
      <c r="W6" s="50">
        <f t="shared" si="9"/>
        <v>214.26870000000002</v>
      </c>
      <c r="X6" s="50">
        <f t="shared" si="10"/>
        <v>212.49870000000001</v>
      </c>
      <c r="Y6" s="50">
        <f t="shared" si="11"/>
        <v>210.81870000000001</v>
      </c>
      <c r="Z6" s="50">
        <f t="shared" si="0"/>
        <v>209.17870000000002</v>
      </c>
      <c r="AA6" s="51">
        <f t="shared" si="1"/>
        <v>207.83870000000002</v>
      </c>
    </row>
    <row r="7" spans="1:27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206.46870000000001</v>
      </c>
      <c r="Q7" s="50">
        <f t="shared" si="3"/>
        <v>205.1987</v>
      </c>
      <c r="R7" s="50">
        <f t="shared" si="4"/>
        <v>204.11869999999999</v>
      </c>
      <c r="S7" s="50">
        <f t="shared" si="5"/>
        <v>202.73869999999999</v>
      </c>
      <c r="T7" s="50">
        <f t="shared" si="6"/>
        <v>201.55869999999999</v>
      </c>
      <c r="U7" s="50">
        <f t="shared" si="7"/>
        <v>200.3287</v>
      </c>
      <c r="V7" s="50">
        <f t="shared" si="8"/>
        <v>199.09870000000001</v>
      </c>
      <c r="W7" s="50">
        <f t="shared" si="9"/>
        <v>197.80870000000002</v>
      </c>
      <c r="X7" s="50">
        <f t="shared" si="10"/>
        <v>196.51870000000002</v>
      </c>
      <c r="Y7" s="50">
        <f t="shared" si="11"/>
        <v>195.26870000000002</v>
      </c>
      <c r="Z7" s="50">
        <f t="shared" si="0"/>
        <v>194.05870000000002</v>
      </c>
      <c r="AA7" s="51">
        <f t="shared" si="1"/>
        <v>192.80870000000002</v>
      </c>
    </row>
    <row r="8" spans="1:27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191.32870000000003</v>
      </c>
      <c r="Q8" s="50">
        <f t="shared" si="3"/>
        <v>189.94870000000003</v>
      </c>
      <c r="R8" s="50">
        <f t="shared" si="4"/>
        <v>188.72870000000003</v>
      </c>
      <c r="S8" s="50">
        <f t="shared" si="5"/>
        <v>187.19870000000003</v>
      </c>
      <c r="T8" s="50">
        <f t="shared" si="6"/>
        <v>185.78870000000003</v>
      </c>
      <c r="U8" s="50">
        <f t="shared" si="7"/>
        <v>184.28870000000003</v>
      </c>
      <c r="V8" s="50">
        <f t="shared" si="8"/>
        <v>182.69870000000003</v>
      </c>
      <c r="W8" s="50">
        <f t="shared" si="9"/>
        <v>181.18870000000004</v>
      </c>
      <c r="X8" s="50">
        <f t="shared" si="10"/>
        <v>179.52870000000004</v>
      </c>
      <c r="Y8" s="50">
        <f t="shared" si="11"/>
        <v>178.02870000000004</v>
      </c>
      <c r="Z8" s="50">
        <f t="shared" si="0"/>
        <v>176.61870000000005</v>
      </c>
      <c r="AA8" s="51">
        <f t="shared" si="1"/>
        <v>175.23870000000005</v>
      </c>
    </row>
    <row r="9" spans="1:27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173.76870000000005</v>
      </c>
      <c r="Q9" s="50">
        <f t="shared" si="3"/>
        <v>172.33870000000005</v>
      </c>
      <c r="R9" s="50">
        <f t="shared" si="4"/>
        <v>171.18870000000004</v>
      </c>
      <c r="S9" s="50">
        <f t="shared" si="5"/>
        <v>169.76870000000005</v>
      </c>
      <c r="T9" s="50">
        <f t="shared" si="6"/>
        <v>168.68870000000004</v>
      </c>
      <c r="U9" s="50">
        <f t="shared" si="7"/>
        <v>167.40870000000004</v>
      </c>
      <c r="V9" s="50">
        <f t="shared" si="8"/>
        <v>166.22870000000003</v>
      </c>
      <c r="W9" s="50">
        <f t="shared" si="9"/>
        <v>165.05870000000004</v>
      </c>
      <c r="X9" s="50">
        <f t="shared" si="10"/>
        <v>163.79870000000005</v>
      </c>
      <c r="Y9" s="50">
        <f t="shared" si="11"/>
        <v>162.73870000000005</v>
      </c>
      <c r="Z9" s="50">
        <f t="shared" si="0"/>
        <v>161.64870000000005</v>
      </c>
      <c r="AA9" s="51">
        <f t="shared" si="1"/>
        <v>160.62870000000004</v>
      </c>
    </row>
    <row r="10" spans="1:27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159.63870000000003</v>
      </c>
      <c r="Q10" s="50">
        <f t="shared" si="3"/>
        <v>158.55870000000002</v>
      </c>
      <c r="R10" s="50">
        <f t="shared" si="4"/>
        <v>157.68870000000001</v>
      </c>
      <c r="S10" s="50">
        <f t="shared" si="5"/>
        <v>156.6387</v>
      </c>
      <c r="T10" s="50">
        <f t="shared" si="6"/>
        <v>155.6987</v>
      </c>
      <c r="U10" s="50">
        <f t="shared" si="7"/>
        <v>154.6687</v>
      </c>
      <c r="V10" s="50">
        <f t="shared" si="8"/>
        <v>153.7587</v>
      </c>
      <c r="W10" s="50">
        <f t="shared" si="9"/>
        <v>152.78870000000001</v>
      </c>
      <c r="X10" s="50">
        <f t="shared" si="10"/>
        <v>151.7987</v>
      </c>
      <c r="Y10" s="50">
        <f t="shared" si="11"/>
        <v>150.99869999999999</v>
      </c>
      <c r="Z10" s="50">
        <f t="shared" si="0"/>
        <v>150.06869999999998</v>
      </c>
      <c r="AA10" s="51">
        <f t="shared" si="1"/>
        <v>149.22869999999998</v>
      </c>
    </row>
    <row r="11" spans="1:27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148.38869999999997</v>
      </c>
      <c r="Q11" s="50">
        <f t="shared" si="3"/>
        <v>147.45869999999996</v>
      </c>
      <c r="R11" s="50">
        <f t="shared" si="4"/>
        <v>146.65869999999995</v>
      </c>
      <c r="S11" s="50">
        <f t="shared" si="5"/>
        <v>145.81869999999995</v>
      </c>
      <c r="T11" s="50">
        <f t="shared" si="6"/>
        <v>144.91869999999994</v>
      </c>
      <c r="U11" s="50">
        <f t="shared" si="7"/>
        <v>144.03869999999995</v>
      </c>
      <c r="V11" s="50">
        <f t="shared" si="8"/>
        <v>143.08319999999995</v>
      </c>
      <c r="W11" s="50">
        <f t="shared" si="9"/>
        <v>142.01359999999994</v>
      </c>
      <c r="X11" s="50">
        <f t="shared" si="10"/>
        <v>140.99599999999995</v>
      </c>
      <c r="Y11" s="50">
        <f t="shared" si="11"/>
        <v>139.89299999999994</v>
      </c>
      <c r="Z11" s="50">
        <f t="shared" si="0"/>
        <v>138.71719999999993</v>
      </c>
      <c r="AA11" s="51">
        <f t="shared" si="1"/>
        <v>137.69819999999993</v>
      </c>
    </row>
    <row r="12" spans="1:27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136.57819999999992</v>
      </c>
      <c r="Q12" s="50">
        <f t="shared" si="3"/>
        <v>135.52819999999991</v>
      </c>
      <c r="R12" s="50">
        <f t="shared" si="4"/>
        <v>134.67319999999992</v>
      </c>
      <c r="S12" s="50">
        <f t="shared" si="5"/>
        <v>133.70239999999993</v>
      </c>
      <c r="T12" s="50">
        <f t="shared" si="6"/>
        <v>132.86289999999994</v>
      </c>
      <c r="U12" s="50">
        <f t="shared" si="7"/>
        <v>132.09209999999993</v>
      </c>
      <c r="V12" s="50">
        <f t="shared" si="8"/>
        <v>131.32999999999993</v>
      </c>
      <c r="W12" s="50">
        <f t="shared" si="9"/>
        <v>130.53999999999994</v>
      </c>
      <c r="X12" s="50">
        <f t="shared" si="10"/>
        <v>129.84999999999994</v>
      </c>
      <c r="Y12" s="50">
        <f t="shared" si="11"/>
        <v>129.15999999999994</v>
      </c>
      <c r="Z12" s="50">
        <f t="shared" si="0"/>
        <v>128.46999999999994</v>
      </c>
      <c r="AA12" s="51">
        <f t="shared" si="1"/>
        <v>127.80999999999993</v>
      </c>
    </row>
    <row r="13" spans="1:27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127.07999999999993</v>
      </c>
      <c r="Q13" s="50">
        <f t="shared" si="3"/>
        <v>126.41999999999993</v>
      </c>
      <c r="R13" s="50">
        <f t="shared" si="4"/>
        <v>125.82999999999993</v>
      </c>
      <c r="S13" s="50">
        <f t="shared" si="5"/>
        <v>125.06999999999992</v>
      </c>
      <c r="T13" s="50">
        <f t="shared" si="6"/>
        <v>124.39999999999992</v>
      </c>
      <c r="U13" s="50">
        <f t="shared" si="7"/>
        <v>123.64999999999992</v>
      </c>
      <c r="V13" s="50">
        <f t="shared" si="8"/>
        <v>122.85999999999991</v>
      </c>
      <c r="W13" s="50">
        <f t="shared" si="9"/>
        <v>121.99999999999991</v>
      </c>
      <c r="X13" s="50">
        <f t="shared" si="10"/>
        <v>121.10999999999991</v>
      </c>
      <c r="Y13" s="50">
        <f t="shared" si="11"/>
        <v>120.25999999999992</v>
      </c>
      <c r="Z13" s="50">
        <f t="shared" si="0"/>
        <v>119.44999999999992</v>
      </c>
      <c r="AA13" s="51">
        <f t="shared" si="1"/>
        <v>118.63999999999992</v>
      </c>
    </row>
    <row r="14" spans="1:27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117.70999999999991</v>
      </c>
      <c r="Q14" s="50">
        <f t="shared" si="3"/>
        <v>116.84999999999991</v>
      </c>
      <c r="R14" s="50">
        <f t="shared" si="4"/>
        <v>116.00999999999991</v>
      </c>
      <c r="S14" s="50">
        <f t="shared" si="5"/>
        <v>115.0899999999999</v>
      </c>
      <c r="T14" s="50">
        <f t="shared" si="6"/>
        <v>114.2499999999999</v>
      </c>
      <c r="U14" s="50">
        <f t="shared" si="7"/>
        <v>113.25999999999991</v>
      </c>
      <c r="V14" s="50">
        <f t="shared" si="8"/>
        <v>112.29999999999991</v>
      </c>
      <c r="W14" s="50">
        <f t="shared" si="9"/>
        <v>111.32999999999991</v>
      </c>
      <c r="X14" s="50">
        <f t="shared" si="10"/>
        <v>110.25999999999992</v>
      </c>
      <c r="Y14" s="50">
        <f t="shared" si="11"/>
        <v>109.31999999999992</v>
      </c>
      <c r="Z14" s="50">
        <f t="shared" si="0"/>
        <v>108.43999999999993</v>
      </c>
      <c r="AA14" s="51">
        <f t="shared" si="1"/>
        <v>107.57999999999993</v>
      </c>
    </row>
    <row r="15" spans="1:27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106.66999999999993</v>
      </c>
      <c r="Q15" s="50">
        <f t="shared" si="3"/>
        <v>105.77999999999993</v>
      </c>
      <c r="R15" s="50">
        <f t="shared" si="4"/>
        <v>105.02999999999993</v>
      </c>
      <c r="S15" s="50">
        <f t="shared" si="5"/>
        <v>104.20999999999994</v>
      </c>
      <c r="T15" s="50">
        <f t="shared" si="6"/>
        <v>103.49999999999994</v>
      </c>
      <c r="U15" s="50">
        <f t="shared" si="7"/>
        <v>102.75999999999995</v>
      </c>
      <c r="V15" s="50">
        <f t="shared" si="8"/>
        <v>102.11999999999995</v>
      </c>
      <c r="W15" s="50">
        <f t="shared" si="9"/>
        <v>101.43999999999994</v>
      </c>
      <c r="X15" s="50">
        <f t="shared" si="10"/>
        <v>100.74999999999994</v>
      </c>
      <c r="Y15" s="50">
        <f t="shared" si="11"/>
        <v>100.20999999999994</v>
      </c>
      <c r="Z15" s="50">
        <f t="shared" si="0"/>
        <v>99.599999999999937</v>
      </c>
      <c r="AA15" s="51">
        <f t="shared" si="1"/>
        <v>99.04999999999994</v>
      </c>
    </row>
    <row r="16" spans="1:27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98.499999999999943</v>
      </c>
      <c r="Q16" s="50">
        <f t="shared" si="3"/>
        <v>97.899999999999949</v>
      </c>
      <c r="R16" s="50">
        <f t="shared" si="4"/>
        <v>97.409999999999954</v>
      </c>
      <c r="S16" s="50">
        <f t="shared" si="5"/>
        <v>96.859999999999957</v>
      </c>
      <c r="T16" s="50">
        <f t="shared" si="6"/>
        <v>96.249999999999957</v>
      </c>
      <c r="U16" s="50">
        <f t="shared" si="7"/>
        <v>95.649999999999963</v>
      </c>
      <c r="V16" s="50">
        <f t="shared" si="8"/>
        <v>95.039999999999964</v>
      </c>
      <c r="W16" s="50">
        <f t="shared" si="9"/>
        <v>94.319999999999965</v>
      </c>
      <c r="X16" s="50">
        <f t="shared" si="10"/>
        <v>93.609999999999971</v>
      </c>
      <c r="Y16" s="50">
        <f t="shared" si="11"/>
        <v>92.899999999999977</v>
      </c>
      <c r="Z16" s="50">
        <f t="shared" si="0"/>
        <v>92.089999999999975</v>
      </c>
      <c r="AA16" s="51">
        <f t="shared" si="1"/>
        <v>91.369999999999976</v>
      </c>
    </row>
    <row r="17" spans="1:27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90.57999999999997</v>
      </c>
      <c r="Q17" s="50">
        <f t="shared" si="3"/>
        <v>89.729999999999976</v>
      </c>
      <c r="R17" s="50">
        <f t="shared" si="4"/>
        <v>88.939999999999969</v>
      </c>
      <c r="S17" s="50">
        <f t="shared" si="5"/>
        <v>88.169999999999973</v>
      </c>
      <c r="T17" s="50">
        <f t="shared" si="6"/>
        <v>87.34999999999998</v>
      </c>
      <c r="U17" s="50">
        <f t="shared" si="7"/>
        <v>86.479999999999976</v>
      </c>
      <c r="V17" s="50">
        <f t="shared" si="8"/>
        <v>85.659999999999982</v>
      </c>
      <c r="W17" s="50">
        <f t="shared" si="9"/>
        <v>84.70999999999998</v>
      </c>
      <c r="X17" s="50">
        <f t="shared" si="10"/>
        <v>83.839999999999975</v>
      </c>
      <c r="Y17" s="50">
        <f t="shared" si="11"/>
        <v>82.929999999999978</v>
      </c>
      <c r="Z17" s="50">
        <f t="shared" si="0"/>
        <v>81.979999999999976</v>
      </c>
      <c r="AA17" s="51">
        <f t="shared" si="1"/>
        <v>81.139999999999972</v>
      </c>
    </row>
    <row r="18" spans="1:27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80.179999999999978</v>
      </c>
      <c r="Q18" s="50">
        <f t="shared" si="3"/>
        <v>79.239999999999981</v>
      </c>
      <c r="R18" s="50">
        <f t="shared" si="4"/>
        <v>78.419999999999987</v>
      </c>
      <c r="S18" s="50">
        <f t="shared" si="5"/>
        <v>77.379999999999981</v>
      </c>
      <c r="T18" s="50">
        <f t="shared" si="6"/>
        <v>76.429999999999978</v>
      </c>
      <c r="U18" s="50">
        <f t="shared" si="7"/>
        <v>75.439999999999984</v>
      </c>
      <c r="V18" s="50">
        <f t="shared" si="8"/>
        <v>74.36999999999999</v>
      </c>
      <c r="W18" s="50">
        <f t="shared" si="9"/>
        <v>73.189999999999984</v>
      </c>
      <c r="X18" s="50">
        <f t="shared" si="10"/>
        <v>72.079999999999984</v>
      </c>
      <c r="Y18" s="50">
        <f t="shared" si="11"/>
        <v>70.969999999999985</v>
      </c>
      <c r="Z18" s="50">
        <f t="shared" si="0"/>
        <v>69.859999999999985</v>
      </c>
      <c r="AA18" s="51">
        <f t="shared" si="1"/>
        <v>68.799999999999983</v>
      </c>
    </row>
    <row r="19" spans="1:27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67.639999999999986</v>
      </c>
      <c r="Q19" s="50">
        <f t="shared" si="3"/>
        <v>66.579999999999984</v>
      </c>
      <c r="R19" s="50">
        <f t="shared" si="4"/>
        <v>65.579999999999984</v>
      </c>
      <c r="S19" s="50">
        <f t="shared" si="5"/>
        <v>64.419999999999987</v>
      </c>
      <c r="T19" s="50">
        <f t="shared" si="6"/>
        <v>63.359999999999985</v>
      </c>
      <c r="U19" s="50">
        <f t="shared" si="7"/>
        <v>62.249999999999986</v>
      </c>
      <c r="V19" s="50">
        <f t="shared" si="8"/>
        <v>61.089999999999989</v>
      </c>
      <c r="W19" s="50">
        <f t="shared" si="9"/>
        <v>59.97999999999999</v>
      </c>
      <c r="X19" s="50">
        <f t="shared" si="10"/>
        <v>58.759999999999991</v>
      </c>
      <c r="Y19" s="50">
        <f t="shared" si="11"/>
        <v>57.649999999999991</v>
      </c>
      <c r="Z19" s="50">
        <f t="shared" si="0"/>
        <v>56.599999999999994</v>
      </c>
      <c r="AA19" s="51">
        <f t="shared" si="1"/>
        <v>55.559999999999995</v>
      </c>
    </row>
    <row r="20" spans="1:27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54.44</v>
      </c>
      <c r="Q20" s="50">
        <f t="shared" si="3"/>
        <v>53.349999999999994</v>
      </c>
      <c r="R20" s="50">
        <f t="shared" si="4"/>
        <v>52.48</v>
      </c>
      <c r="S20" s="50">
        <f t="shared" si="5"/>
        <v>51.43</v>
      </c>
      <c r="T20" s="50">
        <f t="shared" si="6"/>
        <v>50.64</v>
      </c>
      <c r="U20" s="50">
        <f t="shared" si="7"/>
        <v>49.71</v>
      </c>
      <c r="V20" s="50">
        <f t="shared" si="8"/>
        <v>48.9</v>
      </c>
      <c r="W20" s="50">
        <f t="shared" si="9"/>
        <v>48.1</v>
      </c>
      <c r="X20" s="50">
        <f t="shared" si="10"/>
        <v>47.300000000000004</v>
      </c>
      <c r="Y20" s="50">
        <f t="shared" si="11"/>
        <v>46.660000000000004</v>
      </c>
      <c r="Z20" s="50">
        <f t="shared" si="0"/>
        <v>46.02</v>
      </c>
      <c r="AA20" s="51">
        <f t="shared" si="1"/>
        <v>45.45</v>
      </c>
    </row>
    <row r="21" spans="1:27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44.910000000000004</v>
      </c>
      <c r="Q21" s="50">
        <f t="shared" si="3"/>
        <v>44.330000000000005</v>
      </c>
      <c r="R21" s="50">
        <f t="shared" si="4"/>
        <v>43.860000000000007</v>
      </c>
      <c r="S21" s="50">
        <f t="shared" si="5"/>
        <v>43.330000000000005</v>
      </c>
      <c r="T21" s="50">
        <f t="shared" si="6"/>
        <v>42.81</v>
      </c>
      <c r="U21" s="50">
        <f t="shared" si="7"/>
        <v>42.29</v>
      </c>
      <c r="V21" s="50">
        <f t="shared" si="8"/>
        <v>41.769999999999996</v>
      </c>
      <c r="W21" s="50">
        <f t="shared" si="9"/>
        <v>41.23</v>
      </c>
      <c r="X21" s="50">
        <f t="shared" si="10"/>
        <v>40.659999999999997</v>
      </c>
      <c r="Y21" s="50">
        <f t="shared" si="11"/>
        <v>40.19</v>
      </c>
      <c r="Z21" s="50">
        <f t="shared" si="0"/>
        <v>39.65</v>
      </c>
      <c r="AA21" s="51">
        <f t="shared" si="1"/>
        <v>39.159999999999997</v>
      </c>
    </row>
    <row r="22" spans="1:27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38.669999999999995</v>
      </c>
      <c r="Q22" s="50">
        <f t="shared" si="3"/>
        <v>38.129999999999995</v>
      </c>
      <c r="R22" s="50">
        <f t="shared" si="4"/>
        <v>37.639999999999993</v>
      </c>
      <c r="S22" s="50">
        <f t="shared" si="5"/>
        <v>37.169999999999995</v>
      </c>
      <c r="T22" s="50">
        <f t="shared" si="6"/>
        <v>36.649999999999991</v>
      </c>
      <c r="U22" s="50">
        <f t="shared" si="7"/>
        <v>36.109999999999992</v>
      </c>
      <c r="V22" s="50">
        <f t="shared" si="8"/>
        <v>35.639999999999993</v>
      </c>
      <c r="W22" s="50">
        <f t="shared" si="9"/>
        <v>35.069999999999993</v>
      </c>
      <c r="X22" s="50">
        <f t="shared" si="10"/>
        <v>34.569999999999993</v>
      </c>
      <c r="Y22" s="50">
        <f t="shared" si="11"/>
        <v>34.109999999999992</v>
      </c>
      <c r="Z22" s="50">
        <f t="shared" si="0"/>
        <v>33.629999999999995</v>
      </c>
      <c r="AA22" s="51">
        <f t="shared" si="1"/>
        <v>33.249999999999993</v>
      </c>
    </row>
    <row r="23" spans="1:27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32.879999999999995</v>
      </c>
      <c r="Q23" s="50">
        <f t="shared" si="3"/>
        <v>32.499999999999993</v>
      </c>
      <c r="R23" s="50">
        <f t="shared" si="4"/>
        <v>32.209999999999994</v>
      </c>
      <c r="S23" s="50">
        <f t="shared" si="5"/>
        <v>31.869999999999994</v>
      </c>
      <c r="T23" s="50">
        <f t="shared" si="6"/>
        <v>31.589999999999993</v>
      </c>
      <c r="U23" s="50">
        <f t="shared" si="7"/>
        <v>31.349999999999994</v>
      </c>
      <c r="V23" s="50">
        <f t="shared" si="8"/>
        <v>31.139999999999993</v>
      </c>
      <c r="W23" s="50">
        <f t="shared" si="9"/>
        <v>30.949999999999992</v>
      </c>
      <c r="X23" s="50">
        <f t="shared" si="10"/>
        <v>30.789999999999992</v>
      </c>
      <c r="Y23" s="50">
        <f t="shared" si="11"/>
        <v>30.629999999999992</v>
      </c>
      <c r="Z23" s="50">
        <f t="shared" si="0"/>
        <v>30.469999999999992</v>
      </c>
      <c r="AA23" s="51">
        <f t="shared" si="1"/>
        <v>30.319999999999993</v>
      </c>
    </row>
    <row r="24" spans="1:27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30.159999999999993</v>
      </c>
      <c r="Q24" s="50">
        <f t="shared" si="3"/>
        <v>30.009999999999994</v>
      </c>
      <c r="R24" s="50">
        <f t="shared" si="4"/>
        <v>29.879999999999995</v>
      </c>
      <c r="S24" s="50">
        <f t="shared" si="5"/>
        <v>29.679999999999996</v>
      </c>
      <c r="T24" s="50">
        <f t="shared" si="6"/>
        <v>29.469999999999995</v>
      </c>
      <c r="U24" s="50">
        <f t="shared" si="7"/>
        <v>29.199999999999996</v>
      </c>
      <c r="V24" s="50">
        <f t="shared" si="8"/>
        <v>28.889999999999997</v>
      </c>
      <c r="W24" s="50">
        <f t="shared" si="9"/>
        <v>28.529999999999998</v>
      </c>
      <c r="X24" s="50">
        <f t="shared" si="10"/>
        <v>28.099999999999998</v>
      </c>
      <c r="Y24" s="50">
        <f t="shared" si="11"/>
        <v>27.659999999999997</v>
      </c>
      <c r="Z24" s="50">
        <f t="shared" si="0"/>
        <v>27.169999999999998</v>
      </c>
      <c r="AA24" s="51">
        <f t="shared" si="1"/>
        <v>26.58</v>
      </c>
    </row>
    <row r="25" spans="1:27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25.81</v>
      </c>
      <c r="Q25" s="50">
        <f t="shared" si="3"/>
        <v>25.08</v>
      </c>
      <c r="R25" s="50">
        <f t="shared" si="4"/>
        <v>24.319999999999997</v>
      </c>
      <c r="S25" s="50">
        <f t="shared" si="5"/>
        <v>23.389999999999997</v>
      </c>
      <c r="T25" s="50">
        <f t="shared" si="6"/>
        <v>22.56</v>
      </c>
      <c r="U25" s="50">
        <f t="shared" si="7"/>
        <v>21.529999999999998</v>
      </c>
      <c r="V25" s="50">
        <f t="shared" si="8"/>
        <v>20.509999999999998</v>
      </c>
      <c r="W25" s="50">
        <f t="shared" si="9"/>
        <v>19.479999999999997</v>
      </c>
      <c r="X25" s="50">
        <f t="shared" si="10"/>
        <v>18.309999999999999</v>
      </c>
      <c r="Y25" s="50">
        <f t="shared" si="11"/>
        <v>17.239999999999998</v>
      </c>
      <c r="Z25" s="50">
        <f t="shared" si="0"/>
        <v>16.22</v>
      </c>
      <c r="AA25" s="51">
        <f t="shared" si="1"/>
        <v>15.2</v>
      </c>
    </row>
    <row r="26" spans="1:27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>
        <v>1.1200000000000001</v>
      </c>
      <c r="G26" s="52">
        <v>1.07</v>
      </c>
      <c r="H26" s="52">
        <v>1.07</v>
      </c>
      <c r="I26" s="52">
        <v>1.1399999999999999</v>
      </c>
      <c r="J26" s="52">
        <v>0.97</v>
      </c>
      <c r="K26" s="52">
        <v>1</v>
      </c>
      <c r="L26" s="52">
        <v>0.92</v>
      </c>
      <c r="M26" s="53">
        <v>0.89</v>
      </c>
      <c r="O26" s="48">
        <v>2023</v>
      </c>
      <c r="P26" s="50">
        <f t="shared" si="2"/>
        <v>14.079999999999998</v>
      </c>
      <c r="Q26" s="50">
        <f t="shared" si="3"/>
        <v>12.959999999999999</v>
      </c>
      <c r="R26" s="50">
        <f t="shared" si="4"/>
        <v>12.04</v>
      </c>
      <c r="S26" s="50">
        <f t="shared" si="5"/>
        <v>10.87</v>
      </c>
      <c r="T26" s="50">
        <f t="shared" si="6"/>
        <v>9.9499999999999993</v>
      </c>
      <c r="U26" s="50">
        <f t="shared" si="7"/>
        <v>8.83</v>
      </c>
      <c r="V26" s="50">
        <f t="shared" si="8"/>
        <v>7.76</v>
      </c>
      <c r="W26" s="50">
        <f t="shared" si="9"/>
        <v>6.6899999999999995</v>
      </c>
      <c r="X26" s="50">
        <f t="shared" si="10"/>
        <v>5.55</v>
      </c>
      <c r="Y26" s="50">
        <f t="shared" si="11"/>
        <v>4.58</v>
      </c>
      <c r="Z26" s="50">
        <f t="shared" si="0"/>
        <v>3.58</v>
      </c>
      <c r="AA26" s="51">
        <f t="shared" si="1"/>
        <v>2.66</v>
      </c>
    </row>
    <row r="27" spans="1:27">
      <c r="A27" s="44">
        <v>2024</v>
      </c>
      <c r="B27" s="52">
        <v>0.97</v>
      </c>
      <c r="C27" s="52">
        <v>0.8</v>
      </c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1.77</v>
      </c>
      <c r="Q27" s="50">
        <f t="shared" si="3"/>
        <v>0.8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>
      <c r="A29" s="61"/>
      <c r="O29" s="61"/>
    </row>
    <row r="30" spans="1:27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254.95870000000016</v>
      </c>
      <c r="G55" s="65">
        <f t="shared" si="35"/>
        <v>256.02870000000019</v>
      </c>
      <c r="H55" s="65">
        <f t="shared" si="35"/>
        <v>257.09870000000018</v>
      </c>
      <c r="I55" s="65">
        <f t="shared" si="35"/>
        <v>258.23870000000016</v>
      </c>
      <c r="J55" s="65">
        <f t="shared" si="35"/>
        <v>259.20870000000019</v>
      </c>
      <c r="K55" s="65">
        <f t="shared" si="35"/>
        <v>260.20870000000019</v>
      </c>
      <c r="L55" s="65">
        <f t="shared" si="35"/>
        <v>261.12870000000021</v>
      </c>
      <c r="M55" s="66">
        <f t="shared" si="35"/>
        <v>262.01870000000019</v>
      </c>
      <c r="O55" s="61"/>
    </row>
    <row r="56" spans="1:15">
      <c r="A56" s="48">
        <v>2024</v>
      </c>
      <c r="B56" s="65">
        <f t="shared" si="13"/>
        <v>262.98870000000022</v>
      </c>
      <c r="C56" s="65">
        <f t="shared" ref="C56:M56" si="36">B56+C27</f>
        <v>263.78870000000023</v>
      </c>
      <c r="D56" s="65">
        <f t="shared" si="36"/>
        <v>263.78870000000023</v>
      </c>
      <c r="E56" s="65">
        <f t="shared" si="36"/>
        <v>263.78870000000023</v>
      </c>
      <c r="F56" s="65">
        <f t="shared" si="36"/>
        <v>263.78870000000023</v>
      </c>
      <c r="G56" s="65">
        <f t="shared" si="36"/>
        <v>263.78870000000023</v>
      </c>
      <c r="H56" s="65">
        <f t="shared" si="36"/>
        <v>263.78870000000023</v>
      </c>
      <c r="I56" s="65">
        <f t="shared" si="36"/>
        <v>263.78870000000023</v>
      </c>
      <c r="J56" s="65">
        <f t="shared" si="36"/>
        <v>263.78870000000023</v>
      </c>
      <c r="K56" s="65">
        <f t="shared" si="36"/>
        <v>263.78870000000023</v>
      </c>
      <c r="L56" s="65">
        <f t="shared" si="36"/>
        <v>263.78870000000023</v>
      </c>
      <c r="M56" s="66">
        <f t="shared" si="36"/>
        <v>263.78870000000023</v>
      </c>
      <c r="O56" s="61"/>
    </row>
    <row r="57" spans="1:15">
      <c r="A57" s="58">
        <v>2025</v>
      </c>
      <c r="B57" s="67">
        <f t="shared" si="13"/>
        <v>263.78870000000023</v>
      </c>
      <c r="C57" s="67">
        <f t="shared" ref="C57:M57" si="37">B57+C28</f>
        <v>263.78870000000023</v>
      </c>
      <c r="D57" s="67">
        <f t="shared" si="37"/>
        <v>263.78870000000023</v>
      </c>
      <c r="E57" s="67">
        <f t="shared" si="37"/>
        <v>263.78870000000023</v>
      </c>
      <c r="F57" s="67">
        <f t="shared" si="37"/>
        <v>263.78870000000023</v>
      </c>
      <c r="G57" s="67">
        <f t="shared" si="37"/>
        <v>263.78870000000023</v>
      </c>
      <c r="H57" s="67">
        <f t="shared" si="37"/>
        <v>263.78870000000023</v>
      </c>
      <c r="I57" s="67">
        <f t="shared" si="37"/>
        <v>263.78870000000023</v>
      </c>
      <c r="J57" s="67">
        <f t="shared" si="37"/>
        <v>263.78870000000023</v>
      </c>
      <c r="K57" s="67">
        <f t="shared" si="37"/>
        <v>263.78870000000023</v>
      </c>
      <c r="L57" s="67">
        <f t="shared" si="37"/>
        <v>263.78870000000023</v>
      </c>
      <c r="M57" s="68">
        <f t="shared" si="37"/>
        <v>263.78870000000023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270</TotalTime>
  <Application>LibreOffice/6.2.8.2$Windows_X86_64 LibreOffice_project/f82ddfca21ebc1e222a662a32b25c0c9d20169ee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Amorim</dc:creator>
  <cp:lastModifiedBy>Monica</cp:lastModifiedBy>
  <cp:revision>25</cp:revision>
  <dcterms:created xsi:type="dcterms:W3CDTF">2022-12-01T08:38:04Z</dcterms:created>
  <dcterms:modified xsi:type="dcterms:W3CDTF">2024-03-01T15:53:13Z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